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<sst xmlns="http://schemas.openxmlformats.org/spreadsheetml/2006/main" count="54" uniqueCount="54">
  <si>
    <t>单位名称</t>
  </si>
  <si>
    <t>申报开始年月</t>
  </si>
  <si>
    <t>申报结束年月</t>
  </si>
  <si>
    <t>单位地址</t>
  </si>
  <si>
    <t>符合条件人数</t>
  </si>
  <si>
    <t>补贴合计</t>
  </si>
  <si>
    <t>融安县三友木业有限公司</t>
  </si>
  <si>
    <t>融安县浮石镇泉头村</t>
  </si>
  <si>
    <t>融安县板榄镇林场</t>
  </si>
  <si>
    <t>融安县板榄镇</t>
  </si>
  <si>
    <t>广西融安鱼峰水泥有限公司</t>
  </si>
  <si>
    <t>融安县浮石镇七星坡</t>
  </si>
  <si>
    <t>融安县鸿森机动车检测有限责任公司</t>
  </si>
  <si>
    <t>广西壮族自治区柳州市融安县浮石镇水香缘小区对面</t>
  </si>
  <si>
    <t>融安县资产管理有限责任公司</t>
  </si>
  <si>
    <t>融安县长安镇高岭头111号</t>
  </si>
  <si>
    <t>柳州良丰生态科技有限公司</t>
  </si>
  <si>
    <t>融安县长安镇融洲路160号</t>
  </si>
  <si>
    <t>广西仙草堂制药有限责任公司</t>
  </si>
  <si>
    <t>融安县红卫路139号</t>
  </si>
  <si>
    <t>广西融林林业发展有限公司融安分公司</t>
  </si>
  <si>
    <t>融安县长安镇体育路130号</t>
  </si>
  <si>
    <t>融安县永安液化石油气有限公司</t>
  </si>
  <si>
    <t>融安县长安镇江口村石其屯</t>
  </si>
  <si>
    <t>广西融安鱼峰混凝土有限公司</t>
  </si>
  <si>
    <t>融安县浮石镇七星坡融安县万德七星水泥有限责任公司内</t>
  </si>
  <si>
    <t>融安县富源木业有限公司</t>
  </si>
  <si>
    <t>融安县大将镇大将社区九步屯</t>
  </si>
  <si>
    <t>融安县富源液化气有限责任公司</t>
  </si>
  <si>
    <t>融安县长安镇大坡村</t>
  </si>
  <si>
    <t>融安县融嘉工艺有限公司</t>
  </si>
  <si>
    <t>融安县长安镇大坡村高泽工业区</t>
  </si>
  <si>
    <t>融安县鑫合城南农贸市场管理服务有限公司</t>
  </si>
  <si>
    <t>融安县长安镇桔香南路18号</t>
  </si>
  <si>
    <t>融安县宏业建设工程质量检测有限公司</t>
  </si>
  <si>
    <t>长安镇新民二区113号</t>
  </si>
  <si>
    <t>广西壮象家居股份有限公司</t>
  </si>
  <si>
    <t>柳州市融安县长安镇红卫工业园区</t>
  </si>
  <si>
    <t>广西鲁源新材料科技有限公司</t>
  </si>
  <si>
    <t>融安县浮石镇泉头村工业园区内</t>
  </si>
  <si>
    <t>融安睿智环保科技有限公司</t>
  </si>
  <si>
    <t>融安县浮石镇斯柳工业园（综合楼）3楼302室</t>
  </si>
  <si>
    <t>广西壮象木业有限公司</t>
  </si>
  <si>
    <t>融安县红卫竹木深加工园区</t>
  </si>
  <si>
    <t>融安县中茂燃气有限责任公司</t>
  </si>
  <si>
    <t>融安县长安镇广场南路390号</t>
  </si>
  <si>
    <t>融安爱心医院有限公司</t>
  </si>
  <si>
    <t>广西壮族自治区柳州市融安县长安镇大坡村大坡屯</t>
  </si>
  <si>
    <t>融安蜀阳单采血浆有限公司</t>
  </si>
  <si>
    <t>融安县长安镇红卫路81号</t>
  </si>
  <si>
    <t>融安县易达汽车修理厂（微型企业）</t>
  </si>
  <si>
    <t>融安县长安镇上面寨209国道东面</t>
  </si>
  <si>
    <t>中誉恒信工程咨询有限公司柳州第一分公司</t>
  </si>
  <si>
    <t>融安县长安镇广场东路2号华融天禾城3号楼一层5号商铺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</si>
</sst>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zoomScaleSheetLayoutView="60" workbookViewId="0">
      <selection activeCell="K10" sqref="K10"/>
    </sheetView>
  </sheetViews>
  <sheetFormatPr defaultColWidth="9" defaultRowHeight="13.5" outlineLevelCol="5"/>
  <cols>
    <col min="1" max="1" width="32.875" style="2" customWidth="1"/>
    <col min="2" max="2" width="8.25" style="2" customWidth="1"/>
    <col min="3" max="3" width="8.5" style="2" customWidth="1"/>
    <col min="4" max="4" width="27" style="2" customWidth="1"/>
    <col min="5" max="5" width="8.75" style="2" customWidth="1"/>
    <col min="6" max="6" width="12.375" style="2" customWidth="1"/>
  </cols>
  <sheetData>
    <row r="1" s="1" customFormat="1" ht="37.5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27" customHeight="1" spans="1:6">
      <c r="A2" s="4" t="s">
        <v>6</v>
      </c>
      <c r="B2" s="4" t="str">
        <f t="shared" ref="B2:B25" si="0">"202501"</f>
        <v>202501</v>
      </c>
      <c r="C2" s="4" t="str">
        <f t="shared" ref="C2:C25" si="1">"202506"</f>
        <v>202506</v>
      </c>
      <c r="D2" s="4" t="s">
        <v>7</v>
      </c>
      <c r="E2" s="4" t="str">
        <f>"4"</f>
        <v>4</v>
      </c>
      <c r="F2" s="5" t="str">
        <f>"23835.36"</f>
        <v>23835.36</v>
      </c>
    </row>
    <row r="3" ht="27" customHeight="1" spans="1:6">
      <c r="A3" s="4" t="s">
        <v>8</v>
      </c>
      <c r="B3" s="4" t="str">
        <f t="shared" si="0"/>
        <v>202501</v>
      </c>
      <c r="C3" s="4" t="str">
        <f t="shared" si="1"/>
        <v>202506</v>
      </c>
      <c r="D3" s="4" t="s">
        <v>9</v>
      </c>
      <c r="E3" s="4" t="str">
        <f>"2"</f>
        <v>2</v>
      </c>
      <c r="F3" s="4" t="str">
        <f>"12642"</f>
        <v>12642</v>
      </c>
    </row>
    <row r="4" ht="27" customHeight="1" spans="1:6">
      <c r="A4" s="4" t="s">
        <v>10</v>
      </c>
      <c r="B4" s="4" t="str">
        <f t="shared" si="0"/>
        <v>202501</v>
      </c>
      <c r="C4" s="4" t="str">
        <f t="shared" si="1"/>
        <v>202506</v>
      </c>
      <c r="D4" s="4" t="s">
        <v>11</v>
      </c>
      <c r="E4" s="4" t="str">
        <f>"19"</f>
        <v>19</v>
      </c>
      <c r="F4" s="4" t="str">
        <f>"129096.84"</f>
        <v>129096.84</v>
      </c>
    </row>
    <row r="5" ht="27" customHeight="1" spans="1:6">
      <c r="A5" s="4" t="s">
        <v>12</v>
      </c>
      <c r="B5" s="4" t="str">
        <f t="shared" si="0"/>
        <v>202501</v>
      </c>
      <c r="C5" s="4" t="str">
        <f t="shared" si="1"/>
        <v>202506</v>
      </c>
      <c r="D5" s="4" t="s">
        <v>13</v>
      </c>
      <c r="E5" s="4" t="str">
        <f t="shared" ref="E5:E7" si="2">"1"</f>
        <v>1</v>
      </c>
      <c r="F5" s="4" t="str">
        <f t="shared" ref="F5:F9" si="3">"5958.84"</f>
        <v>5958.84</v>
      </c>
    </row>
    <row r="6" ht="27" customHeight="1" spans="1:6">
      <c r="A6" s="4" t="s">
        <v>14</v>
      </c>
      <c r="B6" s="4" t="str">
        <f t="shared" si="0"/>
        <v>202501</v>
      </c>
      <c r="C6" s="4" t="str">
        <f t="shared" si="1"/>
        <v>202506</v>
      </c>
      <c r="D6" s="4" t="s">
        <v>15</v>
      </c>
      <c r="E6" s="4" t="str">
        <f t="shared" si="2"/>
        <v>1</v>
      </c>
      <c r="F6" s="4" t="str">
        <f>"6747.3"</f>
        <v>6747.3</v>
      </c>
    </row>
    <row r="7" ht="27" customHeight="1" spans="1:6">
      <c r="A7" s="4" t="s">
        <v>16</v>
      </c>
      <c r="B7" s="4" t="str">
        <f t="shared" si="0"/>
        <v>202501</v>
      </c>
      <c r="C7" s="4" t="str">
        <f t="shared" si="1"/>
        <v>202506</v>
      </c>
      <c r="D7" s="4" t="s">
        <v>17</v>
      </c>
      <c r="E7" s="4" t="str">
        <f t="shared" si="2"/>
        <v>1</v>
      </c>
      <c r="F7" s="4" t="str">
        <f t="shared" si="3"/>
        <v>5958.84</v>
      </c>
    </row>
    <row r="8" ht="27" customHeight="1" spans="1:6">
      <c r="A8" s="4" t="s">
        <v>18</v>
      </c>
      <c r="B8" s="4" t="str">
        <f t="shared" si="0"/>
        <v>202501</v>
      </c>
      <c r="C8" s="4" t="str">
        <f t="shared" si="1"/>
        <v>202506</v>
      </c>
      <c r="D8" s="4" t="s">
        <v>19</v>
      </c>
      <c r="E8" s="4" t="str">
        <f>"16"</f>
        <v>16</v>
      </c>
      <c r="F8" s="4" t="str">
        <f>"95341.44"</f>
        <v>95341.44</v>
      </c>
    </row>
    <row r="9" ht="27" customHeight="1" spans="1:6">
      <c r="A9" s="4" t="s">
        <v>20</v>
      </c>
      <c r="B9" s="4" t="str">
        <f t="shared" si="0"/>
        <v>202501</v>
      </c>
      <c r="C9" s="4" t="str">
        <f t="shared" si="1"/>
        <v>202506</v>
      </c>
      <c r="D9" s="4" t="s">
        <v>21</v>
      </c>
      <c r="E9" s="4" t="str">
        <f>"1"</f>
        <v>1</v>
      </c>
      <c r="F9" s="4" t="str">
        <f t="shared" si="3"/>
        <v>5958.84</v>
      </c>
    </row>
    <row r="10" ht="27" customHeight="1" spans="1:6">
      <c r="A10" s="4" t="s">
        <v>22</v>
      </c>
      <c r="B10" s="4" t="str">
        <f t="shared" si="0"/>
        <v>202501</v>
      </c>
      <c r="C10" s="4" t="str">
        <f t="shared" si="1"/>
        <v>202506</v>
      </c>
      <c r="D10" s="4" t="s">
        <v>23</v>
      </c>
      <c r="E10" s="4" t="str">
        <f>"3"</f>
        <v>3</v>
      </c>
      <c r="F10" s="4" t="str">
        <f>"24981.27"</f>
        <v>24981.27</v>
      </c>
    </row>
    <row r="11" ht="27" customHeight="1" spans="1:6">
      <c r="A11" s="4" t="s">
        <v>24</v>
      </c>
      <c r="B11" s="4" t="str">
        <f t="shared" si="0"/>
        <v>202501</v>
      </c>
      <c r="C11" s="4" t="str">
        <f t="shared" si="1"/>
        <v>202506</v>
      </c>
      <c r="D11" s="4" t="s">
        <v>25</v>
      </c>
      <c r="E11" s="4" t="str">
        <f t="shared" ref="E11:E14" si="4">"2"</f>
        <v>2</v>
      </c>
      <c r="F11" s="4" t="str">
        <f>"11917.68"</f>
        <v>11917.68</v>
      </c>
    </row>
    <row r="12" ht="27" customHeight="1" spans="1:6">
      <c r="A12" s="4" t="s">
        <v>26</v>
      </c>
      <c r="B12" s="4" t="str">
        <f t="shared" si="0"/>
        <v>202501</v>
      </c>
      <c r="C12" s="4" t="str">
        <f t="shared" si="1"/>
        <v>202506</v>
      </c>
      <c r="D12" s="4" t="s">
        <v>27</v>
      </c>
      <c r="E12" s="4" t="str">
        <f t="shared" ref="E12:E17" si="5">"1"</f>
        <v>1</v>
      </c>
      <c r="F12" s="4" t="str">
        <f>"7203"</f>
        <v>7203</v>
      </c>
    </row>
    <row r="13" ht="27" customHeight="1" spans="1:6">
      <c r="A13" s="4" t="s">
        <v>28</v>
      </c>
      <c r="B13" s="4" t="str">
        <f t="shared" si="0"/>
        <v>202501</v>
      </c>
      <c r="C13" s="4" t="str">
        <f t="shared" si="1"/>
        <v>202506</v>
      </c>
      <c r="D13" s="4" t="s">
        <v>29</v>
      </c>
      <c r="E13" s="4" t="str">
        <f t="shared" si="4"/>
        <v>2</v>
      </c>
      <c r="F13" s="4" t="str">
        <f>"12539.4"</f>
        <v>12539.4</v>
      </c>
    </row>
    <row r="14" ht="27" customHeight="1" spans="1:6">
      <c r="A14" s="4" t="s">
        <v>30</v>
      </c>
      <c r="B14" s="4" t="str">
        <f t="shared" si="0"/>
        <v>202501</v>
      </c>
      <c r="C14" s="4" t="str">
        <f t="shared" si="1"/>
        <v>202506</v>
      </c>
      <c r="D14" s="4" t="s">
        <v>31</v>
      </c>
      <c r="E14" s="4" t="str">
        <f t="shared" si="4"/>
        <v>2</v>
      </c>
      <c r="F14" s="4" t="str">
        <f>"11917.68"</f>
        <v>11917.68</v>
      </c>
    </row>
    <row r="15" ht="27" customHeight="1" spans="1:6">
      <c r="A15" s="4" t="s">
        <v>32</v>
      </c>
      <c r="B15" s="4" t="str">
        <f t="shared" si="0"/>
        <v>202501</v>
      </c>
      <c r="C15" s="4" t="str">
        <f t="shared" si="1"/>
        <v>202506</v>
      </c>
      <c r="D15" s="4" t="s">
        <v>33</v>
      </c>
      <c r="E15" s="4" t="str">
        <f t="shared" si="5"/>
        <v>1</v>
      </c>
      <c r="F15" s="4" t="str">
        <f>"8352.54"</f>
        <v>8352.54</v>
      </c>
    </row>
    <row r="16" ht="27" customHeight="1" spans="1:6">
      <c r="A16" s="4" t="s">
        <v>34</v>
      </c>
      <c r="B16" s="4" t="str">
        <f t="shared" si="0"/>
        <v>202501</v>
      </c>
      <c r="C16" s="4" t="str">
        <f t="shared" si="1"/>
        <v>202506</v>
      </c>
      <c r="D16" s="4" t="s">
        <v>35</v>
      </c>
      <c r="E16" s="4" t="str">
        <f t="shared" si="5"/>
        <v>1</v>
      </c>
      <c r="F16" s="4" t="str">
        <f t="shared" ref="F16:F21" si="6">"5958.84"</f>
        <v>5958.84</v>
      </c>
    </row>
    <row r="17" ht="27" customHeight="1" spans="1:6">
      <c r="A17" s="4" t="s">
        <v>36</v>
      </c>
      <c r="B17" s="4" t="str">
        <f t="shared" si="0"/>
        <v>202501</v>
      </c>
      <c r="C17" s="4" t="str">
        <f t="shared" si="1"/>
        <v>202506</v>
      </c>
      <c r="D17" s="4" t="s">
        <v>37</v>
      </c>
      <c r="E17" s="4" t="str">
        <f t="shared" si="5"/>
        <v>1</v>
      </c>
      <c r="F17" s="4" t="str">
        <f t="shared" si="6"/>
        <v>5958.84</v>
      </c>
    </row>
    <row r="18" ht="27" customHeight="1" spans="1:6">
      <c r="A18" s="4" t="s">
        <v>38</v>
      </c>
      <c r="B18" s="4" t="str">
        <f t="shared" si="0"/>
        <v>202501</v>
      </c>
      <c r="C18" s="4" t="str">
        <f t="shared" si="1"/>
        <v>202506</v>
      </c>
      <c r="D18" s="4" t="s">
        <v>39</v>
      </c>
      <c r="E18" s="4" t="str">
        <f>"11"</f>
        <v>11</v>
      </c>
      <c r="F18" s="4" t="str">
        <f>"65547.24"</f>
        <v>65547.24</v>
      </c>
    </row>
    <row r="19" ht="27" customHeight="1" spans="1:6">
      <c r="A19" s="4" t="s">
        <v>40</v>
      </c>
      <c r="B19" s="4" t="str">
        <f t="shared" si="0"/>
        <v>202501</v>
      </c>
      <c r="C19" s="4" t="str">
        <f t="shared" si="1"/>
        <v>202506</v>
      </c>
      <c r="D19" s="4" t="s">
        <v>41</v>
      </c>
      <c r="E19" s="4" t="str">
        <f>"23"</f>
        <v>23</v>
      </c>
      <c r="F19" s="4" t="str">
        <f>"149514.36"</f>
        <v>149514.36</v>
      </c>
    </row>
    <row r="20" ht="27" customHeight="1" spans="1:6">
      <c r="A20" s="4" t="s">
        <v>42</v>
      </c>
      <c r="B20" s="4" t="str">
        <f t="shared" si="0"/>
        <v>202501</v>
      </c>
      <c r="C20" s="4" t="str">
        <f t="shared" si="1"/>
        <v>202506</v>
      </c>
      <c r="D20" s="4" t="s">
        <v>43</v>
      </c>
      <c r="E20" s="4" t="str">
        <f>"2"</f>
        <v>2</v>
      </c>
      <c r="F20" s="4" t="str">
        <f>"11917.68"</f>
        <v>11917.68</v>
      </c>
    </row>
    <row r="21" ht="27" customHeight="1" spans="1:6">
      <c r="A21" s="4" t="s">
        <v>44</v>
      </c>
      <c r="B21" s="4" t="str">
        <f t="shared" si="0"/>
        <v>202501</v>
      </c>
      <c r="C21" s="4" t="str">
        <f t="shared" si="1"/>
        <v>202506</v>
      </c>
      <c r="D21" s="4" t="s">
        <v>45</v>
      </c>
      <c r="E21" s="4" t="str">
        <f>"1"</f>
        <v>1</v>
      </c>
      <c r="F21" s="4" t="str">
        <f t="shared" si="6"/>
        <v>5958.84</v>
      </c>
    </row>
    <row r="22" ht="27" customHeight="1" spans="1:6">
      <c r="A22" s="4" t="s">
        <v>46</v>
      </c>
      <c r="B22" s="4" t="str">
        <f t="shared" si="0"/>
        <v>202501</v>
      </c>
      <c r="C22" s="4" t="str">
        <f t="shared" si="1"/>
        <v>202506</v>
      </c>
      <c r="D22" s="4" t="s">
        <v>47</v>
      </c>
      <c r="E22" s="4" t="str">
        <f>"22"</f>
        <v>22</v>
      </c>
      <c r="F22" s="4" t="str">
        <f>"131421.96"</f>
        <v>131421.96</v>
      </c>
    </row>
    <row r="23" ht="27" customHeight="1" spans="1:6">
      <c r="A23" s="4" t="s">
        <v>48</v>
      </c>
      <c r="B23" s="4" t="str">
        <f t="shared" si="0"/>
        <v>202501</v>
      </c>
      <c r="C23" s="4" t="str">
        <f t="shared" si="1"/>
        <v>202506</v>
      </c>
      <c r="D23" s="4" t="s">
        <v>49</v>
      </c>
      <c r="E23" s="4" t="str">
        <f>"3"</f>
        <v>3</v>
      </c>
      <c r="F23" s="4" t="str">
        <f>"30274.56"</f>
        <v>30274.56</v>
      </c>
    </row>
    <row r="24" ht="27" customHeight="1" spans="1:6">
      <c r="A24" s="4" t="s">
        <v>50</v>
      </c>
      <c r="B24" s="4" t="str">
        <f t="shared" si="0"/>
        <v>202501</v>
      </c>
      <c r="C24" s="4" t="str">
        <f t="shared" si="1"/>
        <v>202506</v>
      </c>
      <c r="D24" s="4" t="s">
        <v>51</v>
      </c>
      <c r="E24" s="4" t="str">
        <f>"2"</f>
        <v>2</v>
      </c>
      <c r="F24" s="4" t="str">
        <f>"11917.68"</f>
        <v>11917.68</v>
      </c>
    </row>
    <row r="25" ht="27" customHeight="1" spans="1:6">
      <c r="A25" s="4" t="s">
        <v>52</v>
      </c>
      <c r="B25" s="4" t="str">
        <f t="shared" si="0"/>
        <v>202501</v>
      </c>
      <c r="C25" s="4" t="str">
        <f t="shared" si="1"/>
        <v>202506</v>
      </c>
      <c r="D25" s="4" t="s">
        <v>53</v>
      </c>
      <c r="E25" s="4" t="str">
        <f>"1"</f>
        <v>1</v>
      </c>
      <c r="F25" s="4" t="str">
        <f>"5958.84"</f>
        <v>5958.84</v>
      </c>
    </row>
  </sheetData>
  <pageMargins left="0.354166666666667" right="0.354166666666667" top="1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寒洛尘*空</cp:lastModifiedBy>
  <dcterms:created xsi:type="dcterms:W3CDTF">2025-08-18T02:38:38Z</dcterms:created>
  <dcterms:modified xsi:type="dcterms:W3CDTF">2025-08-18T03:22:27Z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5E5D20DB27A6440592581D7E87359DD2</vt:lpwstr>
  </property>
  <property fmtid="{D5CDD505-2E9C-101B-9397-08002B2CF9AE}" pid="3" name="KSOProductBuildVer">
    <vt:lpwstr>2052-11.8.2.11813</vt:lpwstr>
  </property>
</Properties>
</file>