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bookViews>
  <sheets>
    <sheet name="融安县2026年项目纳入年度计划实施申报表 " sheetId="1" r:id="rId1"/>
  </sheets>
  <externalReferences>
    <externalReference r:id="rId2"/>
    <externalReference r:id="rId3"/>
    <externalReference r:id="rId4"/>
  </externalReferences>
  <definedNames>
    <definedName name="_xlnm._FilterDatabase" localSheetId="0" hidden="1">'融安县2026年项目纳入年度计划实施申报表 '!$A$5:$AF$195</definedName>
    <definedName name="_xlnm.Print_Area" localSheetId="0">'融安县2026年项目纳入年度计划实施申报表 '!$A$1:$AF$195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<sst xmlns="http://schemas.openxmlformats.org/spreadsheetml/2006/main" count="3265" uniqueCount="769">
  <si>
    <t>附件1</t>
  </si>
  <si>
    <t>融安县2026年项目纳入年度计划实施申报表</t>
  </si>
  <si>
    <t>序号</t>
  </si>
  <si>
    <t>项目类型</t>
  </si>
  <si>
    <t>项目二级类型</t>
  </si>
  <si>
    <t>项目子类型</t>
  </si>
  <si>
    <t>项目名称</t>
  </si>
  <si>
    <t>建设地点</t>
  </si>
  <si>
    <t>建设周期</t>
  </si>
  <si>
    <t>资金计划</t>
  </si>
  <si>
    <t>建设内容（补助标准/规模）（具体详细）</t>
  </si>
  <si>
    <t>绩效目标</t>
  </si>
  <si>
    <t>联农带农方式</t>
  </si>
  <si>
    <t>是否已完成前期工作</t>
  </si>
  <si>
    <t>项目主管部门</t>
  </si>
  <si>
    <t>项目业主单位</t>
  </si>
  <si>
    <t>项目负责人</t>
  </si>
  <si>
    <t>联系电话</t>
  </si>
  <si>
    <t>受益人口</t>
  </si>
  <si>
    <t>是否劳动密集型产业</t>
  </si>
  <si>
    <t>是否到户项目</t>
  </si>
  <si>
    <t>是否纳入年度计划</t>
  </si>
  <si>
    <t>备注</t>
  </si>
  <si>
    <t>县</t>
  </si>
  <si>
    <t>乡镇</t>
  </si>
  <si>
    <t>村</t>
  </si>
  <si>
    <t>计划开工时间</t>
  </si>
  <si>
    <t>计划完工时间</t>
  </si>
  <si>
    <t>项目投资概算（万元）</t>
  </si>
  <si>
    <t>财政衔接资金</t>
  </si>
  <si>
    <t>统筹整合资金</t>
  </si>
  <si>
    <t>广东帮扶资金</t>
  </si>
  <si>
    <t>农户户数</t>
  </si>
  <si>
    <t>农户人数</t>
  </si>
  <si>
    <t>脱贫人口（含监测人员）户数</t>
  </si>
  <si>
    <t>脱贫人口（含监测人员）人数</t>
  </si>
  <si>
    <t>受益人数合计（人）</t>
  </si>
  <si>
    <t>融安县板榄镇门楼村黄江屯优质稻基地</t>
  </si>
  <si>
    <t>产业发展</t>
  </si>
  <si>
    <t>生产项目</t>
  </si>
  <si>
    <t>种植业基地</t>
  </si>
  <si>
    <t>融安县</t>
  </si>
  <si>
    <t>2026.03.01</t>
  </si>
  <si>
    <t>2026.10.30</t>
  </si>
  <si>
    <t xml:space="preserve">新建水渠总长1069m，0.4*0.6m水渠长217m，0.4*0.4m水渠长225m，0.3*0.3m水渠长627m等。
</t>
  </si>
  <si>
    <t>增加农民的收入，增加农产品的价值</t>
  </si>
  <si>
    <t>就业务工，带动生产</t>
  </si>
  <si>
    <t>是</t>
  </si>
  <si>
    <t>融安县农业农村局</t>
  </si>
  <si>
    <t>覃启辉</t>
  </si>
  <si>
    <t>融安县东起乡红日村下樟屯羊角湾粮田、甘蔗、柑橘产业基地排灌渠道建设</t>
  </si>
  <si>
    <t xml:space="preserve">新建水渠总长度1901米，宽70cm*高60cm水渠长度408米；宽100cm*高150cm水渠长度292米；宽30cm*高30cm水渠长度1201米。
</t>
  </si>
  <si>
    <t>带动生产，就业务工</t>
  </si>
  <si>
    <t>泗顶镇山贝村中东、拉正、拉坡屯灌溉水渠</t>
  </si>
  <si>
    <t xml:space="preserve">新建水渠总长度5556米，宽90cm*高90cm水渠长度536米；宽90cm*高50cm水渠长度63米；宽60cm*高60cm水渠长度130米；宽50cm*高50cm水渠长度114米；宽40cm*高40cm水渠长度204米；宽30cm*高30cm水渠长度4509米。
</t>
  </si>
  <si>
    <t>完善基础设施建设，促进产业发展，方便130户489人农田灌溉用水。</t>
  </si>
  <si>
    <t>2026年柳州螺蛳粉原材料基地建设项目</t>
  </si>
  <si>
    <t>2026.01.01</t>
  </si>
  <si>
    <t>2026.12.30</t>
  </si>
  <si>
    <t>打造一批竹笋、豆角、木耳、螺蛳粉等柳州螺蛳粉原材料连片种养殖基地，提升柳州螺蛳粉原材料种养殖基地基础设施，扶持一批酸笋、酸豆角、木耳、螺蛳、腐竹等柳州螺蛳粉原材料初加工企业，提升加工能力</t>
  </si>
  <si>
    <t>通过奖补，带动社会资金投入600万元，解决约50名农户的就业问题，其中有10名脱贫户，巩固脱贫成果。</t>
  </si>
  <si>
    <t>土地流转，就业务工</t>
  </si>
  <si>
    <t>0772-8130048</t>
  </si>
  <si>
    <t>2026年融安县产业奖补项目</t>
  </si>
  <si>
    <t>产业奖补资金</t>
  </si>
  <si>
    <t>促进产业发展，增加脱贫户、监测户收入，巩固脱贫成效。</t>
  </si>
  <si>
    <t>带动生产</t>
  </si>
  <si>
    <t>0772-8318472</t>
  </si>
  <si>
    <t>补2025年项目尾款</t>
  </si>
  <si>
    <t xml:space="preserve"> </t>
  </si>
  <si>
    <t>其他</t>
  </si>
  <si>
    <t>带动生产，就业务工，其他</t>
  </si>
  <si>
    <t>沙子乡三睦村石岩屯优质稻产业渠道建设</t>
  </si>
  <si>
    <t xml:space="preserve">新建水渠总长度3774米，宽50cm*高50cm水渠长度272米；宽40cm*高40cm水渠长度665米；宽30cm*高30cm水渠长度2837米。
</t>
  </si>
  <si>
    <t>项目建设后，覆盖糖料蔗，优质稻等700亩，产业受益农户137户537人左右,其中脱贫户24户、78人，</t>
  </si>
  <si>
    <t>融安县第十七届金桔文化旅游嘉年华</t>
  </si>
  <si>
    <t>休闲农业与乡村旅游</t>
  </si>
  <si>
    <t>融安县第十七届金桔文化旅游嘉年华系列活动</t>
  </si>
  <si>
    <t>通过提升融安金桔品牌价值，提高金桔价值，促民增收。</t>
  </si>
  <si>
    <t>帮助产销对接，其他，带动生产</t>
  </si>
  <si>
    <t>融安金桔国家地理标志保护示范区建设项目（三期）</t>
  </si>
  <si>
    <t>加工流通项目</t>
  </si>
  <si>
    <t>品牌打造和展销平台</t>
  </si>
  <si>
    <t>上洞村</t>
  </si>
  <si>
    <t>2026.11.30</t>
  </si>
  <si>
    <t xml:space="preserve">引进专业服务机构打造国家级、自治区级融安金桔国家地理标志保护示范区，通过示范区宣传、开展地理标志培训80人次以上、组织企业参加地理标志品牌产销对接活动1场次以上等，提升融安金桔品牌核心价值和品牌知名度。
</t>
  </si>
  <si>
    <t>通过创建融安金桔国家地理标志保护示范区，开展地理标志培训、完善地理标志区域公共品牌管理机制、组织企业参加国内外地理标志产销对接等方式，持续扩大融安金桔品牌影响力，带动全县农户通过融安金桔产业稳定增收。</t>
  </si>
  <si>
    <t>带动生产，帮助产销对接</t>
  </si>
  <si>
    <t>融安县市场监督管理局</t>
  </si>
  <si>
    <t>钟修杰</t>
  </si>
  <si>
    <t>全县所有融安金桔种植户</t>
  </si>
  <si>
    <t>融安金桔品牌价值服务项目（五期）</t>
  </si>
  <si>
    <t>2026.9.30</t>
  </si>
  <si>
    <t>引进专业服务机构指导服务融安金桔品牌价值申报工作，推动融安金桔品牌价值提升。参与品牌日系列活动，进一步扩大融安金桔的品牌影响力。</t>
  </si>
  <si>
    <t>通过融安金桔品牌价值服务项目，进一步扩大融安金桔的品牌影响力，融安金桔品牌价值得到有效提升。</t>
  </si>
  <si>
    <t>沙子乡沙子村泗方塘渠道沙子村段渠道建设</t>
  </si>
  <si>
    <t>泗方塘</t>
  </si>
  <si>
    <t>2026.3.1</t>
  </si>
  <si>
    <t>2026.6.1</t>
  </si>
  <si>
    <t>沙子村泗方塘沙子村段翻建渠道长4.5千米，宽1.2米。</t>
  </si>
  <si>
    <t>完善基础设施建设，解决甫上、塘头、坡来、沙子、新田五个屯600余亩农田灌溉问题，促进产业发展，巩固脱贫成效。受益农户425户，1674人，其中脱贫人口99户，320人。</t>
  </si>
  <si>
    <t>覃家超</t>
  </si>
  <si>
    <t>沙子乡红妙村马兰屯、山底屯农业灌溉渠道建设</t>
  </si>
  <si>
    <t>山口村</t>
  </si>
  <si>
    <t>渠道护坡长200米，高12米</t>
  </si>
  <si>
    <t>完善基础设施建设，解决沙子乡红妙村马兰屯、山底屯农业灌溉渠道垮塌问题，促进产业发展，巩固脱贫成效。受益农户95户，121人，其中脱贫人口3户，4人。</t>
  </si>
  <si>
    <t>沙子乡沙子村新田屯牛塘渠道建设</t>
  </si>
  <si>
    <t>配套设施项目</t>
  </si>
  <si>
    <t>小型农田水利设施建设</t>
  </si>
  <si>
    <t>起西村</t>
  </si>
  <si>
    <t>新田屯新建渠道长1200米，宽2.5米。</t>
  </si>
  <si>
    <t>完善基础设施建设，解决新田屯牛塘周边100余亩农田耕种问题与牛塘排洪问题，促进产业发展，巩固脱贫成效。受益农户102户，480人，其中脱贫人口19户，64人。</t>
  </si>
  <si>
    <t>077-8392002</t>
  </si>
  <si>
    <t>融安县长安镇优质稻产业基地建设项目</t>
  </si>
  <si>
    <t xml:space="preserve">维修灌溉渠道4公里。
</t>
  </si>
  <si>
    <t>巩固、提升灌区用水质量。</t>
  </si>
  <si>
    <t>融安县水利局</t>
  </si>
  <si>
    <t>王阳</t>
  </si>
  <si>
    <t>2026—2028年融安县乡村振兴香杉苗木项目</t>
  </si>
  <si>
    <t>产业园（区）</t>
  </si>
  <si>
    <t>2026.5.01</t>
  </si>
  <si>
    <t>2026.12.1</t>
  </si>
  <si>
    <t>培育西山良种苗木200万株，其中裸根苗100万株，轻基质容器苗100万株</t>
  </si>
  <si>
    <t>推动我县种苗产业的经济发展，为乡村振兴工作注入强大动力。</t>
  </si>
  <si>
    <t>融安县林业局</t>
  </si>
  <si>
    <t>韦英恢</t>
  </si>
  <si>
    <t>西山林场香杉基地建设</t>
  </si>
  <si>
    <t>2026.10.31</t>
  </si>
  <si>
    <t>建设道路硬化4公里，宽3.5米，厚20厘米。蓄水池2个，蓄水量100吨</t>
  </si>
  <si>
    <t>带动就业，推动我县香杉产业高质量发展</t>
  </si>
  <si>
    <t>2026年融安金桔品牌农产品数字化产地仓项目（先建后补）</t>
  </si>
  <si>
    <t>东潭村</t>
  </si>
  <si>
    <t>2026.02.24</t>
  </si>
  <si>
    <t>2025.12.30</t>
  </si>
  <si>
    <t>扶持融安县新型农业经营主体新建及升级建设融安金桔品牌农产品数字化产地仓，对新增的水果智能化深加工设备、光电分选设备、农产品包装设备等采后处理及加工流通设备进行补贴，提升融安金桔采后自动化、数字化、商品化处理水平。一次性补助不超过项目设施设备投资总额的 30%（含 30%），单个新型经营主体当年补助金额不超过 200 万元。</t>
  </si>
  <si>
    <t>促进融安金桔特色产业高质量发展，巩固脱贫成效，推进乡村振兴。</t>
  </si>
  <si>
    <t>雅瑶乡雅瑶村弄口屯楠竹产业基地建设</t>
  </si>
  <si>
    <t>良村村</t>
  </si>
  <si>
    <t>硬化道路1公里，路面宽3.5米、厚15厘米，压实砂石基层厚10厘米，两培路肩各0.5米，合理设置涵洞、会车道等。</t>
  </si>
  <si>
    <t>解决脱贫村产业屯级道路通车问题，改善非贫困村基础设施，方便85户210人出行水平和产业运输，提高当地产业发展水平。</t>
  </si>
  <si>
    <t>中共融安县委统战部</t>
  </si>
  <si>
    <t>融安县民族宗教事务局</t>
  </si>
  <si>
    <t>钟桂英</t>
  </si>
  <si>
    <t>0772-8136064</t>
  </si>
  <si>
    <t>泗顶镇上洞村泗坡屯村头岔路-石桥-白岩口优质稻产业路硬化</t>
  </si>
  <si>
    <t>硬化道路长1公里，宽3.5米，厚18厘米，两边培路肩各0.5米，合理设置涵洞、边沟、会车道等。</t>
  </si>
  <si>
    <t>该项目涉及水田200多亩，建成后受益群众117户，430人。</t>
  </si>
  <si>
    <t>水果网室栽培设施建设项目（先建后补）</t>
  </si>
  <si>
    <t>红日村</t>
  </si>
  <si>
    <t>在金桔果园内建设网棚设施，按照标准盖网盖膜补助不超过项目投资30%，计划总补助3000亩</t>
  </si>
  <si>
    <t>建设3000亩水果网室栽培设施，通过防虫网覆盖减少打药次数，促进融安金桔特色产业绿色高质量发展，增加产业覆盖率，巩固脱贫成效，推进乡村振兴。</t>
  </si>
  <si>
    <t>韦良斌</t>
  </si>
  <si>
    <t>金桔水肥一体化系统建设项目（先建后补）</t>
  </si>
  <si>
    <t>建设金桔水肥一体化系统，在全县范围内打造2000亩融安金桔水肥一体化种植示范基地。</t>
  </si>
  <si>
    <t>建设2000亩融安金桔水肥一体化系统，通过高效、精准的施肥方式，大幅提高肥料的利用率，提升果实品质和产量，从而促进融安近几年绿色高质量发展，增加产业覆盖率，促进乡村振兴。</t>
  </si>
  <si>
    <t>浮石镇隘口村路池对午庙淮山桑蚕产业基地硬化道路工程</t>
  </si>
  <si>
    <t>安太村</t>
  </si>
  <si>
    <t>2026.03.27</t>
  </si>
  <si>
    <t>2026.08.30</t>
  </si>
  <si>
    <t>硬化道路800米，路面宽3.5米，厚18厘米，压实砂石基层厚10厘米，两边培路肩宽各0.5米，合理设置涵洞、边沟、错车道等。</t>
  </si>
  <si>
    <t>通过完善配套设施建设0.8公里，服务791人生产生活出行，人均年增收0.2万元。</t>
  </si>
  <si>
    <t>融安金桔自动雾化系统项目（先建后补）</t>
  </si>
  <si>
    <t>新林村</t>
  </si>
  <si>
    <t>建设融安金桔自动雾化系统，在全县范围内打造3000亩融安金桔自动雾化系统种植示范基地</t>
  </si>
  <si>
    <t>建设3000亩融安金桔自动雾化系统，通过高效和质量稳定的作业效果，提高药物利用效率，有效提高产量和果品品质，从而促进融安金桔特色产业绿色高质量发展，通过销售产品、提供就业岗位等方式，带动农户效益增收，年均人收入增长1万元左右。</t>
  </si>
  <si>
    <t>2026年小额信贷贴息</t>
  </si>
  <si>
    <t>金融保险配套项目</t>
  </si>
  <si>
    <t>小额贷款贴息</t>
  </si>
  <si>
    <t>对全县脱贫人口小额信贷按规定进行财政全额贴息</t>
  </si>
  <si>
    <t>通过开展脱贫人口小额信贷财政贴息工作，解决脱贫人口发展产业及生产经营中的资金短缺问题，减少成本费用，促进脱贫人口增收致富。</t>
  </si>
  <si>
    <t>带动生产，其他</t>
  </si>
  <si>
    <t>2026年脱贫人口小额信贷风险补偿金</t>
  </si>
  <si>
    <t>小额信贷风险补偿金</t>
  </si>
  <si>
    <t xml:space="preserve">脱贫人口小额信贷风险补偿金
</t>
  </si>
  <si>
    <t>2026年融安县跨省一次性交通补助</t>
  </si>
  <si>
    <t>就业项目</t>
  </si>
  <si>
    <t>务工补助</t>
  </si>
  <si>
    <t>交通费补助</t>
  </si>
  <si>
    <t>按车票补助，但最高不超过1000元，无车票400元每人,共8000人。</t>
  </si>
  <si>
    <t>带动8000脱贫户跨省务工增收</t>
  </si>
  <si>
    <t>就业务工</t>
  </si>
  <si>
    <t>2026年融安县域内稳岗就业劳务补助</t>
  </si>
  <si>
    <t>生产奖补、劳务补助等</t>
  </si>
  <si>
    <t>补助6个月，共1400元每人，共5300人。</t>
  </si>
  <si>
    <t>带动5300脱贫户务工增收</t>
  </si>
  <si>
    <t>2026年融安县乡村建设公益岗</t>
  </si>
  <si>
    <t>公益性岗位</t>
  </si>
  <si>
    <t>补助1430元/人/月。共3190人。</t>
  </si>
  <si>
    <t>开发3190个公益岗位，实现3190个脱岗贫家庭务工增收。</t>
  </si>
  <si>
    <t>融安县板榄镇麻江村新建屯水毁修复工程</t>
  </si>
  <si>
    <t>乡村建设行动</t>
  </si>
  <si>
    <t>农村基础设施（含产业配套基础设施）</t>
  </si>
  <si>
    <t>农村道路建设（通村路、通户路、小型桥梁等）</t>
  </si>
  <si>
    <t>水毁修复，建设单面片石挡墙8米</t>
  </si>
  <si>
    <t>完善基础设施建设，促进产业发展或方便群众出行，巩固脱贫成效。</t>
  </si>
  <si>
    <t>融安县交通运输局</t>
  </si>
  <si>
    <t>融安县交通事业发展中心</t>
  </si>
  <si>
    <t>韦承哲</t>
  </si>
  <si>
    <t>融安县板榄镇里鸟村更寨屯水毁修复工程</t>
  </si>
  <si>
    <t>水毁修复，建设单面片石挡墙6米</t>
  </si>
  <si>
    <t>融安县大将镇大将社区小弄屯水毁修复工程</t>
  </si>
  <si>
    <t>水毁修复，清理上边坡塌方约3500平方米</t>
  </si>
  <si>
    <t>大良镇新和至杨柳公路安全隐患处置工程</t>
  </si>
  <si>
    <t>水毁修复，修复道路路面93米</t>
  </si>
  <si>
    <t>融安县大良镇新和村石家屯水毁修复工程</t>
  </si>
  <si>
    <t>融安县大良镇龙山村油菜屯水毁修复工程</t>
  </si>
  <si>
    <t>大良至巷口公路（芦洞水库段）路面修复工程</t>
  </si>
  <si>
    <t>水毁修复，路面修复130平方米</t>
  </si>
  <si>
    <t>融安县板榄镇拉叭村板董屯大田头盖板涵项目</t>
  </si>
  <si>
    <t>板榄镇</t>
  </si>
  <si>
    <t>拉叭村</t>
  </si>
  <si>
    <t>新建一座桥面宽4.5米.长20米的盖板涵。</t>
  </si>
  <si>
    <t>否</t>
  </si>
  <si>
    <t>融安县板榄镇板榄社区棚上屯产业路硬化工程</t>
  </si>
  <si>
    <t>产业路、资源路、旅游路建设</t>
  </si>
  <si>
    <t>2026.03.20</t>
  </si>
  <si>
    <t>2026.12.20</t>
  </si>
  <si>
    <t>硬化近解段产业路840米、宽3.5米、厚0.18米</t>
  </si>
  <si>
    <t>融安县大良镇山口村马槽屯田洞产业片区生产建设用道路</t>
  </si>
  <si>
    <t>大良镇</t>
  </si>
  <si>
    <t>硬化道路1.29公里、路面宽3.5米，厚15厘米，压实砂石基层厚10厘米，路肩宽0.5米。</t>
  </si>
  <si>
    <t>解决马槽、蒙洞两屯粮食生产区产业道路通车问题，该项目涉及粮食生产种植面积近400亩，能有效解决农业劳动和运输难题，方便160户650人出行水平。</t>
  </si>
  <si>
    <t>大将镇雅仕村长耙冲十二屯饮水提升工程</t>
  </si>
  <si>
    <t>农村供水保障设施建设</t>
  </si>
  <si>
    <t xml:space="preserve">新建小塘坝长3米*宽3米*高1米，长24*宽4米*高1.5米沉淀池一座，铺设75管3000米。
</t>
  </si>
  <si>
    <t>巩固提升农户饮水质量，巩固脱贫成效。</t>
  </si>
  <si>
    <t>韦素云</t>
  </si>
  <si>
    <t>0772-8112003</t>
  </si>
  <si>
    <t>融安县桥板乡桥板村水源补充工程</t>
  </si>
  <si>
    <t>2026.11.31</t>
  </si>
  <si>
    <t xml:space="preserve">新建机井一口，泵房一座，铺设抽水管路1000米，架接低压线路500米，配套抽水设施一套。
</t>
  </si>
  <si>
    <t>融安县浮石镇谏村村洞口屯水源补充工程</t>
  </si>
  <si>
    <t xml:space="preserve">钻井1口、铺设管路镀锌钢管540米、新建泵房，配电设施1套，备用抽水泵1台。
</t>
  </si>
  <si>
    <t>融安县浮石镇浮石村平北屯水源补充工程</t>
  </si>
  <si>
    <t xml:space="preserve">钻井1口、架接低于线路200米，铺设抽水240米、铺设管道5300米，新建泵房，配电设施1套，备用抽水泵1台。
</t>
  </si>
  <si>
    <t>融安县浮石镇泉头村泉头屯水源补充工程</t>
  </si>
  <si>
    <t xml:space="preserve">钻井1口、架接低于线路400米，铺设抽水350米、铺设管道2000米，新建泵房，配电设施1套，备用抽水泵1台。
</t>
  </si>
  <si>
    <t>融安县长安镇木樟村西坪屯四队水源补充</t>
  </si>
  <si>
    <t xml:space="preserve">钻井1口，新建20米高50立方米水塔一座，铺设抽水360米、铺设管道3800米，新建泵房，架接低于线路260米，配电设施1套，备用抽水泵2台。
</t>
  </si>
  <si>
    <t>融安县大坡乡福下村龙妙屯饮水提升工程</t>
  </si>
  <si>
    <t xml:space="preserve">新建小塘坝长3米*宽3米*高1米、长24*宽4米*高1.5米沉淀池一座，维修蓄水池、新增引水管50#管网1900米。
</t>
  </si>
  <si>
    <t>07728112005</t>
  </si>
  <si>
    <t>融安县大将镇板茂村拉威屯饮水工程</t>
  </si>
  <si>
    <t xml:space="preserve">新建小塘坝长3米*宽3米*高1米长24*宽4米*高1.5米沉淀池一座、30立方米蓄水池1座，铺设管网5000米
</t>
  </si>
  <si>
    <t>融安县大良镇新寨村上社屯水源补充工程</t>
  </si>
  <si>
    <t xml:space="preserve">钻井1口、架接低于线路400米，铺设抽水450米，新建泵房，配电设施1套，备用抽水泵1台。
</t>
  </si>
  <si>
    <t>融安县潭头乡培村村大村屯水源补充工程</t>
  </si>
  <si>
    <t xml:space="preserve">钻井1口、架接低于线路400米，铺设抽水450米、供水管网4000米，新建泵房，配电设施1套，备用抽水泵1台。
</t>
  </si>
  <si>
    <t>融安县长安镇祥多村瓦窑二屯水源补充工程</t>
  </si>
  <si>
    <t xml:space="preserve">钻井1口、架接低于线路400米，铺设抽水350米、供水管网3000米，新建泵房，配电设施1套，备用抽水泵1台。
</t>
  </si>
  <si>
    <t>融安县长安镇木樟村尹家屯农村供水工程</t>
  </si>
  <si>
    <t>2026.3.18</t>
  </si>
  <si>
    <t>2026.6.20</t>
  </si>
  <si>
    <t xml:space="preserve">新建长24*宽4米*高1.5米沉淀池一座、长24*宽4米*高1.5米沉淀池一座，30m3蓄水池1座，铺设管路15km。
</t>
  </si>
  <si>
    <t>完善基础设施建设，解决长安镇木樟村尹家屯群众安全饮水问题，促进产业发展，巩固脱贫成效。受益农户115户466人，其中脱贫人口24户107人。</t>
  </si>
  <si>
    <t>融安县泗顶镇山贝村拉洗屯水源补充工程</t>
  </si>
  <si>
    <t xml:space="preserve"> 打井一口，新建100立方米蓄水池一座，铺设管网2000米，新建泵房，配电设施1套，备用抽水泵1台。
</t>
  </si>
  <si>
    <t>融安县浮石镇起西村龙角屯饮水提升工程</t>
  </si>
  <si>
    <t>浮石镇</t>
  </si>
  <si>
    <t>新建小塘坝一座，过滤池一座，安装40#水管3000米。</t>
  </si>
  <si>
    <t>通过提升维护和新建人畜饮水设施，保障255人受益安全饮水。促进产业增收，人年均增收0.1万元左右。</t>
  </si>
  <si>
    <t>融安县生活垃圾治理和设施规划建设</t>
  </si>
  <si>
    <t>人居环境整治</t>
  </si>
  <si>
    <t>农村垃圾治理</t>
  </si>
  <si>
    <t>2026.02.01</t>
  </si>
  <si>
    <t>2026.12.31</t>
  </si>
  <si>
    <t>新建地埋式垃圾桶252座；配备环卫电动车286辆、18吨地埋桶吊装车4辆；车辆GPS装置4套</t>
  </si>
  <si>
    <t>构建乡镇完善的生活垃圾保洁，收运和处理系统；配备适用的生活垃圾收集和运输设施设备；构建长效的运营管护体系。</t>
  </si>
  <si>
    <t>融安县综合执法局</t>
  </si>
  <si>
    <t>谢振兴</t>
  </si>
  <si>
    <t>0772-8130745</t>
  </si>
  <si>
    <t>2026年融安县易地搬迁后续扶持公共服务岗位项目</t>
  </si>
  <si>
    <t>易地搬迁后扶</t>
  </si>
  <si>
    <t>公共服务岗位</t>
  </si>
  <si>
    <t>针对（融康安置点、新民安置点、长锌安置点、东江安置点、蒙洞安置点）易地搬迁群众开发就业岗位补助110人。</t>
  </si>
  <si>
    <t>开发公益性就业岗位，带动搬迁群众就近就业，保障搬迁小区日常管护运行</t>
  </si>
  <si>
    <t>就业务工，其他</t>
  </si>
  <si>
    <t>融安县易地搬迁服务中心</t>
  </si>
  <si>
    <t>覃气奎</t>
  </si>
  <si>
    <t>2026年融安县易地搬迁安置点项目资产管护</t>
  </si>
  <si>
    <t>“一站式”社区综合服务设施建设</t>
  </si>
  <si>
    <t>2026.01.14</t>
  </si>
  <si>
    <t>易地扶贫搬迁公共服务设施维护维修</t>
  </si>
  <si>
    <t>解善易安群众居住基础条件</t>
  </si>
  <si>
    <t>融安县易地搬迁安置点房屋外墙、污水管道及道路维护项目</t>
  </si>
  <si>
    <t>维修融城小区、康欣小区住户外墙渗水；更换长锌小区、康欣小区、东江易地搬迁安置点部分污水管道、维修融城小区道路</t>
  </si>
  <si>
    <t>易地扶贫搬迁贷款贴息（2026年度）</t>
  </si>
  <si>
    <t>易地扶贫搬迁贷款债券贴息补助</t>
  </si>
  <si>
    <t>易地扶贫搬迁贷款贴息106万元</t>
  </si>
  <si>
    <t>解决融安县4个易地扶贫搬迁安置点建设贷款贴息，受益易地扶贫搬迁3290户</t>
  </si>
  <si>
    <t>融安县财政局</t>
  </si>
  <si>
    <t xml:space="preserve">钟来欢
</t>
  </si>
  <si>
    <t>2026年融安县雨露计划</t>
  </si>
  <si>
    <t>巩固三保障成果</t>
  </si>
  <si>
    <t>教育</t>
  </si>
  <si>
    <t>享受“雨露计划”职业教育补助</t>
  </si>
  <si>
    <t>雨露计划2026春季学期职业学历教育补助，3200人次,3000元/学年。</t>
  </si>
  <si>
    <t>通过发放补助帮助脱贫家庭学生完成学业，快速转换劳动力，实现就业，帮助家庭增收，人均年增收3000元左右。</t>
  </si>
  <si>
    <t>2026年项目管理费</t>
  </si>
  <si>
    <t>项目管理费</t>
  </si>
  <si>
    <t>各乡镇各单位项目设计预算费、监理费、评审费等项目管理费</t>
  </si>
  <si>
    <t>融安县板榄镇沙江村朝马屯油茶基地道路硬化建设项目</t>
  </si>
  <si>
    <t>新建道路硬化长1302米，路基宽带4.5米，路面宽度3.5米，路面结构层为（20cm厚C25砼+15cm厚级配碎石基层），新建2-4.0*1.5m盖板涵一道，新建圆管涵6道等</t>
  </si>
  <si>
    <t>完善基础设施建设，促进产业发展，巩固脱贫成效。</t>
  </si>
  <si>
    <t>其他，带动生产</t>
  </si>
  <si>
    <t>板榄镇人民政府</t>
  </si>
  <si>
    <t>苏兆媛</t>
  </si>
  <si>
    <t>0772-8312028</t>
  </si>
  <si>
    <t>融安县板榄镇山尾村同伞屯油茶基地建设项目</t>
  </si>
  <si>
    <t>山尾村</t>
  </si>
  <si>
    <t>硬化产业路面路约1500米、宽3.5米、厚0.18米。</t>
  </si>
  <si>
    <t>融安县板榄镇马步村中村盖板涵改建</t>
  </si>
  <si>
    <t>改建盖板涵一座，长10米，宽6米，两侧生命安全防护设施，双岔路口喇叭口</t>
  </si>
  <si>
    <t>方便当地群众出行和运输农产品，增加农民的收入，增加农产品的价值</t>
  </si>
  <si>
    <t>融安县板榄镇拉叭村北指屯巷道硬化项目</t>
  </si>
  <si>
    <t>硬化巷道长1068米，宽度2.2-3.5米，厚0.18,米，硬化总面积为3176平方米（含路线喇叭口加宽）新建圆管涵2道。</t>
  </si>
  <si>
    <t>融安县板榄镇四平村山北屯破赖道路硬化</t>
  </si>
  <si>
    <t>路：1000米，3米宽，水泥硬化路面，盖板涵1座。</t>
  </si>
  <si>
    <t>方便当地群众出行和运输农产品，保障群众出行安全</t>
  </si>
  <si>
    <t>融安县板榄镇四平村板榄寨屯大竹冲产业路</t>
  </si>
  <si>
    <t>路：长3000米，宽4米，砂石路面盖板涵1座。</t>
  </si>
  <si>
    <t>板榄镇各村屯太阳能路灯新增建设项目</t>
  </si>
  <si>
    <t>农村公共服务</t>
  </si>
  <si>
    <t>公共照明设施</t>
  </si>
  <si>
    <t>新增安装路灯500盏.</t>
  </si>
  <si>
    <t>通过修建路灯，完善基础设施建设，促进产业发展，巩固脱贫成效。</t>
  </si>
  <si>
    <t>板榄镇沙江村沙木田屯人饮水毁修复工程</t>
  </si>
  <si>
    <t>沙江村</t>
  </si>
  <si>
    <t>上沙木田片区：新建小塘坝一座，新建过滤池一座，新建30m3蓄水池一座，新建DN63mmPE饮水管道长1280米，新建DN32mmPE饮水管道长360米，新建DN25mmPE饮水管道长770米；
下沙木田片区：新建小塘坝一座，新建过滤池一座，新建30m3蓄水池一座，新建DN63mmPE饮水管道长1100米，新建DN50mmPE饮水管道长225米，新建DN32mmPE饮水管道长210米，新建DN25mmPE饮水管道长950米；</t>
  </si>
  <si>
    <t>融安县板榄镇官昔村拉溪屯人畜饮水工程</t>
  </si>
  <si>
    <t>2026.8.30</t>
  </si>
  <si>
    <t>新建小塘坝一座，新建过滤池一座，新建30m3蓄水池一座，新建DN50mmPE饮水管道长2380米，新建DN40mmPE饮水管道长296米，新建DN25mmPE饮水管道长530米</t>
  </si>
  <si>
    <t>融安县板榄镇官昔村露水屯人畜饮水工程</t>
  </si>
  <si>
    <t>2026.10.20</t>
  </si>
  <si>
    <t>新建小塘坝一座，新建过滤池一座，新建30m3蓄水池一座，新建DN50mmPE饮水管道长1112米，新建DN32mmPE饮水管道长255米，新建DN25mmPE饮水管道长320米</t>
  </si>
  <si>
    <t>融安县长安镇珠玉村石龙屯农田灌溉渠道工程</t>
  </si>
  <si>
    <t>2026.3.11</t>
  </si>
  <si>
    <t>2026.6.12</t>
  </si>
  <si>
    <t>新建水渠总长度1000米，宽50cm*高40cm水渠长度1000米；接口修建一座7米长，宽1米，高2米的小塘坝。</t>
  </si>
  <si>
    <t>完善基础设施建设，解决长安镇珠玉村石龙屯优质稻产业基地灌溉问题，促进产业发展，巩固脱贫成效。受益农户166户498人，其中脱贫人口14户37人。</t>
  </si>
  <si>
    <t>融安县长安镇人民政府</t>
  </si>
  <si>
    <t>李海学</t>
  </si>
  <si>
    <t>0772-8136146</t>
  </si>
  <si>
    <t>融安县长安镇大巷村水稻农田灌溉水渠工程</t>
  </si>
  <si>
    <t>新建水渠总长度900米，宽50cm*高70cm水渠长度800米；宽40cm*高40cm水渠长度100米。</t>
  </si>
  <si>
    <t>完善基础设施建设，解决长安镇大巷村优质稻产业基地灌溉问题，促进产业发展，巩固脱贫成效。受益农户676户2350人，其中脱贫人口65户216人。</t>
  </si>
  <si>
    <t>融安县长安镇大坡村桐榴屯农田灌溉水渠工程</t>
  </si>
  <si>
    <t xml:space="preserve">新建水渠总长度600米，宽50cm*高70cm水渠长度500米；宽40cm*高40cm水渠长度100米。
</t>
  </si>
  <si>
    <t>完善基础设施建设，解决长安镇大坡村桐榴屯优质稻产业基地灌溉问题，促进产业发展，巩固脱贫成效。受益农户320户1300人，其中脱贫人口47户220人。</t>
  </si>
  <si>
    <t>融安县长安镇保江村志远屯农田灌溉渠道建设项目</t>
  </si>
  <si>
    <t>新建水渠总长度100米，宽50cm*高70cm水渠长度50米；宽40cm*高40cm水渠长度50米。</t>
  </si>
  <si>
    <t>完善基础设施建设，解决长安镇保江村志远屯优质稻产业基地灌溉问题，促进产业发展，巩固脱贫成效。受益农户32户，115人，其中脱贫人口13户49人。</t>
  </si>
  <si>
    <t>融安县长安镇太平村农业产业配套设施建设</t>
  </si>
  <si>
    <t>2026.7.30</t>
  </si>
  <si>
    <t>建设高效农田灌溉水井15座，水利设施灌溉水渠、抽水站。</t>
  </si>
  <si>
    <t>完善基础设施建设，解决长安镇太平村太平屯优质稻产业基地灌溉问题，促进产业发展，巩固脱贫成效。受益农户557户2270人，其中脱贫人口96户365人。</t>
  </si>
  <si>
    <t>长安镇人民政府</t>
  </si>
  <si>
    <t>融安县长安镇木寨村木寨屯二队渡槽（产业用水）</t>
  </si>
  <si>
    <t>重建渡槽长0.4公里，槽宽60X60公分，重建渡槽头水渠400米。</t>
  </si>
  <si>
    <t>完善基础设施建设，解决长安镇木寨村木寨屯优质稻产业基地灌溉问题，促进产业发展，巩固脱贫成效。受益农户390户1500人，其中脱贫人口57户193人。</t>
  </si>
  <si>
    <t>融安县长安镇祥多村瓦瑶一屯农田灌溉水渠工程</t>
  </si>
  <si>
    <t>新建水渠长880米，其中40*40cm700米，60*60cm180米。</t>
  </si>
  <si>
    <t>完善基础设施建设，解决长安镇祥多村瓦瑶一屯优质稻产业基地灌溉问题，促进产业发展，巩固脱贫成效。受益农户101户404人，其中脱贫人口23户92人。</t>
  </si>
  <si>
    <t>融安县长安镇古芬屯大禾段农田灌溉项目</t>
  </si>
  <si>
    <t>长安镇</t>
  </si>
  <si>
    <t>古芬屯</t>
  </si>
  <si>
    <t>新建水渠2000米，宽40cm，高40cm。</t>
  </si>
  <si>
    <t>江口村平村屯优质产业基地配套设施项目</t>
  </si>
  <si>
    <t>2026.3.20</t>
  </si>
  <si>
    <t>2026.6.22</t>
  </si>
  <si>
    <t>建设50方米，配电房一间，泵站房一间、水管。</t>
  </si>
  <si>
    <t>完善基础设施建设，解决长安镇江口村平村屯优质稻产业基地灌溉问题，促进产业发展，巩固脱贫成效。受益农户95户490人，其中脱贫人口11户35人。</t>
  </si>
  <si>
    <t>融安县长安镇泗朗村沙坪沟屯油茶产业基地产业路项目</t>
  </si>
  <si>
    <t>2026.7.12</t>
  </si>
  <si>
    <t>硬化路长约2.35公里、路面宽3.5米、厚18厘米，压实砂石基层厚15厘米；两边培路肩宽各0.5米；合理设置涵洞、边沟、错车道等。</t>
  </si>
  <si>
    <t>完善基础设施建设，解决长安镇泗朗村沙坪沟屯油茶产业基地通行问题，促进产业发展，巩固脱贫成效。受益农户40户157人，其中脱贫人口39户155人。</t>
  </si>
  <si>
    <t>融安县长安镇祥多村瓦瑶二屯油茶产业基地产业路项目</t>
  </si>
  <si>
    <t>硬化路长约1.763公里、路面宽3.5米、厚18厘米，压实砂石基层厚15厘米；两边培路肩宽各0.5米；合理设置涵洞、边沟、错车道等。</t>
  </si>
  <si>
    <t>完善基础设施建设，解决长安镇祥多村瓦瑶二屯油茶产业基地通行问题，促进产业发展，巩固脱贫成效。受益农户101户404人，其中脱贫人口23户92人。</t>
  </si>
  <si>
    <t>融安县长安镇寻村村龙猛屯一级乡路连接龙猛屯四队产业路段建设</t>
  </si>
  <si>
    <t>硬化路长约0.015公里、路面宽3.5米、厚18厘米，压实砂石基层厚15厘米；两边培路肩宽各0.5米；合理设置涵洞、边沟、错车道等。</t>
  </si>
  <si>
    <t>完善基础设施建设，解决长安镇寻村村龙猛屯优质稻产业基地通行问题，促进产业发展，巩固脱贫成效。受益农户102户383人，其中脱贫人口62户223人。</t>
  </si>
  <si>
    <r>
      <rPr>
        <sz val="9"/>
        <rFont val="仿宋_GB2312"/>
        <charset val="134"/>
      </rPr>
      <t>融安县长安镇大乐村大</t>
    </r>
    <r>
      <rPr>
        <sz val="9"/>
        <rFont val="宋体"/>
        <charset val="134"/>
      </rPr>
      <t>梘</t>
    </r>
    <r>
      <rPr>
        <sz val="9"/>
        <rFont val="仿宋_GB2312"/>
        <charset val="134"/>
      </rPr>
      <t>屯产业路硬化项目</t>
    </r>
  </si>
  <si>
    <t xml:space="preserve">硬化路面长500米，宽5米，厚18cm
</t>
  </si>
  <si>
    <t>完善基础设施建设，解决长安镇大乐村产业基地通行问题，促进产业发展，巩固脱贫成效。受益农户245户818人，其中脱贫人口353户175人。</t>
  </si>
  <si>
    <t>融安县长安镇大洲村乡村振兴示范点建设项目</t>
  </si>
  <si>
    <t>2026.3.19</t>
  </si>
  <si>
    <t>2026.6.21</t>
  </si>
  <si>
    <t>维修村级道路2000米，安装路灯，完善基础设施等。</t>
  </si>
  <si>
    <t>完善基础设施建设，解决长安镇大洲村西线通行问题，促进乡村旅游业发展，提高乡村示范点引领作用，巩固脱贫成效。受益农户289户803人，其中脱贫人口39户145人。</t>
  </si>
  <si>
    <t>融安县长安镇泗朗村泗维河坝头水毁道路维修项目</t>
  </si>
  <si>
    <t>硬化塌陷路面20米。</t>
  </si>
  <si>
    <t>完善基础设施建设，解决长安镇泗朗村全村出行问题，促进产业发展，巩固脱贫成效。受益农户371户1286人，其中脱贫人口138户483人。</t>
  </si>
  <si>
    <t>融安县长安镇大乐村柏崖屯自来水管网工程</t>
  </si>
  <si>
    <t>接400米长水管。</t>
  </si>
  <si>
    <t>完善基础设施建设，解决长安镇大乐村柏崖屯群众安全饮水问题，提高群众生活水平，巩固脱贫成效。受益农户109户374人，其中脱贫人口5户25人。</t>
  </si>
  <si>
    <t>新安村北府屯污水收集管网建设</t>
  </si>
  <si>
    <t>农村污水治理</t>
  </si>
  <si>
    <t xml:space="preserve">新建污水收集主管0.7公里，配套污水收集支管建设
</t>
  </si>
  <si>
    <t>柳州市融安生态环境局</t>
  </si>
  <si>
    <t>融安县大将镇大将社区东元屯金桔产业基地道路工程</t>
  </si>
  <si>
    <t>2026.03.10</t>
  </si>
  <si>
    <t xml:space="preserve">硬化路面长0.3公里、路面宽4.5米、厚18厘米，压实砂石基层厚10厘米；两边培路肩宽各0.5米
</t>
  </si>
  <si>
    <t>解决融安县大将镇大将社区东元屯、弄尾屯金桔产业道路通车问题，改善基础设施，减低产业成本。</t>
  </si>
  <si>
    <t>大将镇人民政府</t>
  </si>
  <si>
    <t>融安县大将镇人民政府</t>
  </si>
  <si>
    <t>黄国良</t>
  </si>
  <si>
    <t>融安县大将镇龙妙村东岭马鞍山至洪岭油茶产业基地道路建设</t>
  </si>
  <si>
    <t xml:space="preserve">硬化路面长1.5公里、路面宽3.5米、厚20厘米，压实砂石基层厚7厘米；两边培路肩宽各0.5米；合理设置涵洞、边沟、错车道等
</t>
  </si>
  <si>
    <t>改善基础设施、方便群众出行和产业运输、促进农民增收。</t>
  </si>
  <si>
    <t>融安县大将镇合理村塘二、横岭麒麟段金桔产业路</t>
  </si>
  <si>
    <t>在原路基基础上拓宽硬化2500米，宽3米，厚0.18米产业道路。</t>
  </si>
  <si>
    <t>打通塘二、横岭两屯通屯道路，方便129户413人发展产业，其中建档立卡脱贫户34户120人。</t>
  </si>
  <si>
    <t>融安县大将镇东潭村大力屯至麻石屯金桔产业基地道路硬化</t>
  </si>
  <si>
    <t xml:space="preserve">硬化路面长约1.5公里、路面宽3.5米、厚18厘米、压实砂石基层厚15厘米：两边培路肩宽各0.3米：合理设置涵洞、边沟、错车道等。
</t>
  </si>
  <si>
    <t>解决贫困村与非贫困村屯级道路通车问题，改善贫困村基础设施，方便60户150人出行水平。</t>
  </si>
  <si>
    <t>融安县大将镇板茂村油榨屯至设洞村金桔产业基地道路建设</t>
  </si>
  <si>
    <t xml:space="preserve">硬化路面1.7公里
</t>
  </si>
  <si>
    <t>通过建设这条产业路达到产业增产促收的目的，受益户数148户386余人，其中建档立卡脱贫户26户64人。产业有金桔70亩左右，香杉等。</t>
  </si>
  <si>
    <t>融安县大将镇古云村六屯罗家冲金桔产业基地道建设</t>
  </si>
  <si>
    <t xml:space="preserve">硬化路面长1公里、路面宽3.5米、厚20厘米，两边培路肩宽各0.5米；合理设置涵洞、边沟、错车道等
</t>
  </si>
  <si>
    <t>改善当地基础设施，促进42户136人产业发展。</t>
  </si>
  <si>
    <r>
      <rPr>
        <sz val="9"/>
        <rFont val="仿宋_GB2312"/>
        <charset val="134"/>
      </rPr>
      <t>融安县大将镇瓜洞村大</t>
    </r>
    <r>
      <rPr>
        <sz val="9"/>
        <rFont val="宋体"/>
        <charset val="134"/>
      </rPr>
      <t>畬</t>
    </r>
    <r>
      <rPr>
        <sz val="9"/>
        <rFont val="仿宋_GB2312"/>
        <charset val="134"/>
      </rPr>
      <t>屯通屯道路硬化</t>
    </r>
  </si>
  <si>
    <t xml:space="preserve">硬化路面长0.3公里、路面宽3.5米、厚0.15厘米，压实砂石基层厚0.15厘米；两边培路肩宽各0.5米；盖板涵长15米，宽4米高2.5。合理设置边沟、错车道等
</t>
  </si>
  <si>
    <r>
      <rPr>
        <sz val="9"/>
        <rFont val="仿宋_GB2312"/>
        <charset val="134"/>
      </rPr>
      <t>大</t>
    </r>
    <r>
      <rPr>
        <sz val="9"/>
        <rFont val="宋体"/>
        <charset val="134"/>
      </rPr>
      <t>畬</t>
    </r>
    <r>
      <rPr>
        <sz val="9"/>
        <rFont val="仿宋_GB2312"/>
        <charset val="134"/>
      </rPr>
      <t>屯通屯道路为多条产业路必经之路，建成后方便农产品运输，带动产业发展，同时方便群众出行，促进乡村振兴。</t>
    </r>
  </si>
  <si>
    <t>融安县大将镇东潭村大虾屯通屯道路新建盖板涵项目</t>
  </si>
  <si>
    <t xml:space="preserve">新建长8米、宽4米、高3米盖板1道及其配套附属设施
</t>
  </si>
  <si>
    <t>通过新建过水盖板涵，达到消除村屯涉水道路出行安全隐患，改善基础设施、方便群众出行和产业运输的目的，总受益140户472人，其中建档立卡脱贫户24户89人。</t>
  </si>
  <si>
    <t>融安县大将镇才妙村才妙屯秧木冲口到门头坳金桔产业基地道路建设</t>
  </si>
  <si>
    <t>建设连通才妙屯、上二柱屯、下二柱屯至茶山屯砂石通屯道路长3000米，宽4米（其中已有基础林间道路路2700米，需要新开通连接300米）等及其配套设施</t>
  </si>
  <si>
    <t>产业基地金桔100多亩（均为丰产期），杉木1000多亩，项目建成后，实现年产金桔50万斤，产值300万元受益农户182户635人，其中脱贫户（含监测户）52户195人，预计人均收入增长1000元。</t>
  </si>
  <si>
    <t>融安县大良镇古兰村芝麻屯农田灌溉建设项目</t>
  </si>
  <si>
    <t>新建混凝土/浆砌石小塘坝1座（坝高6-8米、坝长35-45米），含防渗处理、溢洪道及放水涵管安装，及周边配套设施建设等</t>
  </si>
  <si>
    <t>建成 1 座水坝及周边配套设施，保障村民农业灌溉和生活用水</t>
  </si>
  <si>
    <t>大良镇人民政府</t>
  </si>
  <si>
    <t>韦昊</t>
  </si>
  <si>
    <t>0772-8452102</t>
  </si>
  <si>
    <t>融安县大良镇永安村黄家坪屯农田水渠灌溉项目</t>
  </si>
  <si>
    <t>泵房一座，水泵一台，水管DNφ50管，水塔一座,水管200米。</t>
  </si>
  <si>
    <t>改善农村基础设条件，切实改变群众灌溉取水困难，解决群众生产灌溉用水，激发群众发展内生动力，提高村民生产积极性，助推农业生产发展，提高农民收入，提升群众幸福感、获得感，不断巩固脱贫成效与乡村振兴产业兴旺有效衔接。</t>
  </si>
  <si>
    <t>融安县大良镇良北村千里山金桔产业基地道路建设项目</t>
  </si>
  <si>
    <t>建设产业硬化路2公里，3.5米宽</t>
  </si>
  <si>
    <t>通过建设2公里宽3.5米的产业硬化路，改善千里山金桔产业基地交通条件，提升金桔运输效率与便利性，助力产业规模化发展，带动村集体经济增收及农户致富。</t>
  </si>
  <si>
    <t>2026年融安县大良镇和南村黄金屯拿塘农田种植基地设施修缮项目</t>
  </si>
  <si>
    <t>一、农田种植基地基础设施维修
二、灌溉及排水工程   1、移动软管：800米；2、新建斗渠：55米 ；  3、PE75埋管：374米；4、PE90埋管：930米；5、水泵房维修1套</t>
  </si>
  <si>
    <t>完善基础设施建设，促进产业发展，增加产业覆盖率，保障群众增收，巩固脱贫成效。受益甘蔗、优质稻产业88亩，受益农户40户141人。</t>
  </si>
  <si>
    <t>2026年融安县大良镇和南村黄金屯水管所农田种植基地设施修缮项目</t>
  </si>
  <si>
    <t>一、农田种植基地基础设施维修
二、灌溉及排水工程  1、移动软管：500米；2、新建斗渠：826米 ； 3、抽水电机：2台；</t>
  </si>
  <si>
    <t>完善基础设施建设，促进产业发展，增加产业覆盖率，保障群众增收，巩固脱贫成效。受益甘蔗、优质稻产业110亩，受益农户47户168人。</t>
  </si>
  <si>
    <t>融安县大良镇新和村马子坪屯渠道建设项目</t>
  </si>
  <si>
    <t>新建01号斗渠700*700*250长度730米，新建02号斗渠600*400*150长度240米</t>
  </si>
  <si>
    <t>项目建成后，受益农户123户484人左右,其中脱贫户、监测户27户87人左右。</t>
  </si>
  <si>
    <t>融安县大良镇石门村白面洞至土博岩洞农灌渠道硬化项目</t>
  </si>
  <si>
    <t>修建排洪道3000米</t>
  </si>
  <si>
    <t>此渠道为石门村都月屯白面洞的400多亩农田灌溉渠道，项目建成后，实现白面洞农田灌溉。受益农户68户，受益人口270人，其中脱贫户5户，监测户1户，人均年增收2000元。</t>
  </si>
  <si>
    <t>融安县大良镇山口村马槽屯田洞产业片区生产建设道路项目</t>
  </si>
  <si>
    <t>硬化路面长1.29公里、路面宽3.5米、厚20厘米，压实砂石基层厚12厘米；两边培路肩宽各0.5米；合理设置涵洞、边沟、错车道等</t>
  </si>
  <si>
    <t>融安县大良镇智能化地埋式垃圾收集站建设（二期）</t>
  </si>
  <si>
    <t>建设15个智能地埋式垃圾站</t>
  </si>
  <si>
    <t>建成 15 个智能地埋式垃圾站，显著提升乡镇垃圾收运效率与环境整洁度。</t>
  </si>
  <si>
    <t>大坡乡福下村小坡屯石头田优质稻产业基地配套设施建设</t>
  </si>
  <si>
    <t>建设三面光水渠，长2200米、宽0.3米、高0.3米、小塘坝等,覆盖90多亩水田</t>
  </si>
  <si>
    <t xml:space="preserve"> 促进特色产业发展，增加产业覆盖率，巩固脱贫成效。</t>
  </si>
  <si>
    <t>大坡乡人民政府</t>
  </si>
  <si>
    <t>李明</t>
  </si>
  <si>
    <t>大坡乡星下村平里屯金桔产业基地配套建设工程</t>
  </si>
  <si>
    <t>建设小塘坝长80米，宽3.5米</t>
  </si>
  <si>
    <t>大坡飞鸡全产业链和农特产品综合加工项目（二期）</t>
  </si>
  <si>
    <t>农产品仓储保鲜冷链基础设施建设</t>
  </si>
  <si>
    <t>新建农产品冷链加工设备生产线</t>
  </si>
  <si>
    <t>促进特色产业发展，增加产业覆盖率，巩固脱贫成效。</t>
  </si>
  <si>
    <t>大坡乡福下村红专屯利息盖板涵建设工程</t>
  </si>
  <si>
    <t>建设盖板涵</t>
  </si>
  <si>
    <t>方便群众出行，巩固脱贫成果</t>
  </si>
  <si>
    <t>大坡乡治安村大坡屯饮水提升工程</t>
  </si>
  <si>
    <t>新建水源点、拦砂坝、管道</t>
  </si>
  <si>
    <t>大坡乡同仕村饮水改建工程</t>
  </si>
  <si>
    <t>新建同仕村辖区内11个屯过滤池</t>
  </si>
  <si>
    <t>大坡乡同仕村同仕屯污水设施建设工程</t>
  </si>
  <si>
    <t>建设污水设施1套，日处理规模20吨，配套管道建设</t>
  </si>
  <si>
    <t>通过建设污水处理设施1套，解决村屯生活污水直接排放造成的环境污染问题，提升农村环境质量，受益农户89户，342人，污水收集处理率80%以上，出水水质达到农田灌溉标准</t>
  </si>
  <si>
    <t>融安县东起乡良村村英村屯三江坪产业路工程</t>
  </si>
  <si>
    <t>硬化路面长1000米、路面宽3.5米、厚0.18厘米，压实砂石基层厚5厘米；两边培路肩宽各1米；合理设置涵洞、边沟、错车道等</t>
  </si>
  <si>
    <t>解决贫困村与非贫困村屯级道路通车问题，改善贫困村基础设施，方便308户909人出行水平，提高群众收入。提高群众满意度。</t>
  </si>
  <si>
    <t>东起乡人民政府</t>
  </si>
  <si>
    <t>唐益娥</t>
  </si>
  <si>
    <t>0772-8432008</t>
  </si>
  <si>
    <t>融安县东起乡红日村过江龙优质稻产业基地水渠维修</t>
  </si>
  <si>
    <t>2026.4.1</t>
  </si>
  <si>
    <t>上甲过江龙水渠维修长250米，宽0.6米，高0.5米。</t>
  </si>
  <si>
    <t>带动生产、其他</t>
  </si>
  <si>
    <t>融安县东起乡长丰村上昌洞屯春稻秋菜产业基地排灌溉水渠建设</t>
  </si>
  <si>
    <t>渠道长2000米，宽0.3米，高0.3米</t>
  </si>
  <si>
    <t>融安县东起乡红日村东岭屯优质稻产业基地水渠建设</t>
  </si>
  <si>
    <t>东岭路边水渠至红日村委门口往河堤方向长1200米、宽1.3米、高1.2米</t>
  </si>
  <si>
    <t>融安县东起乡红日村上大陂屯优质稻产业基地水渠建设</t>
  </si>
  <si>
    <t>水渠长700米，建设长90cm×宽90cm×高90cm</t>
  </si>
  <si>
    <t>受益群众满意度达90%以上</t>
  </si>
  <si>
    <t>融安县东起乡崖脚村北村屯银村汶口中药材产业基地盖板涵建设工程</t>
  </si>
  <si>
    <t>新建崖脚村北村屯高速涵洞口到银村汶口盖板涵建设工程，长20米，宽5米</t>
  </si>
  <si>
    <t>完成高速涵洞口到银村汶口盖板涵建设工程20米建设，带动药材种植120亩和板栗100亩的产业发展，受益群众达165户487人，户均增收达0.2万元，群众满意度达90%以上，巩固脱贫成效。</t>
  </si>
  <si>
    <t>融安县东起乡银洞屯入屯道路水毁路段修复</t>
  </si>
  <si>
    <t>解决非贫困村屯级道路通车问题，改善非贫困村基础设施，方便29户90人出行水平。</t>
  </si>
  <si>
    <t>融安县东起乡崖脚村北村屯饮水提升工程</t>
  </si>
  <si>
    <t>全村饮用水后背岭水池出水口净水设施1套，新建沉沙池宽3米、长5米</t>
  </si>
  <si>
    <t>完成农村饮用水水池出水口净水设施1套，受益群众165户487人，群众满意度达90%以上，巩固脱贫成效。</t>
  </si>
  <si>
    <t>东起乡良村村良村屯污水集中处理项目</t>
  </si>
  <si>
    <t>三面光硬化水渠1.5千米（1米*1.2米）</t>
  </si>
  <si>
    <t>解决污水横流问题，进一步巩固提升群众生活环境</t>
  </si>
  <si>
    <t>浮石镇六寮村白竹饮水提升工程</t>
  </si>
  <si>
    <t>六寮村</t>
  </si>
  <si>
    <t>2026.4.30</t>
  </si>
  <si>
    <t>另找水源打深井、安全饮水管道铺设</t>
  </si>
  <si>
    <t>通过提升维护和新建人畜饮水设施，保障453人受益安全饮水。促进产业增收，人年均增收0.1万元左右。</t>
  </si>
  <si>
    <t>通过提升基础设施建设和产业基础配套设施建设等方式，服务群众生产生活，促进农户年增收超过1万元。</t>
  </si>
  <si>
    <t>浮石镇人民政府</t>
  </si>
  <si>
    <t>李奕</t>
  </si>
  <si>
    <t>13878266535</t>
  </si>
  <si>
    <t xml:space="preserve">是 </t>
  </si>
  <si>
    <t>浮石镇六寮村上六寮水稻产业基地配套设施建设</t>
  </si>
  <si>
    <t>灌溉渠三面光硬化长300米，宽0.3米、高0.3米</t>
  </si>
  <si>
    <t>通过建设水渠0.3公里，提高农田灌溉率，提升优质稻产量，受益农户230人左右，人均年增收0.2万元。</t>
  </si>
  <si>
    <t>浮石镇隘口村西岸凹景坡至渡槽头淮山产业基地硬化道路工程（以工代赈）</t>
  </si>
  <si>
    <t>隘口村</t>
  </si>
  <si>
    <t>2025.03.27</t>
  </si>
  <si>
    <t>2025.08.30</t>
  </si>
  <si>
    <t>道路长550米；宽3.5米；厚0.18米</t>
  </si>
  <si>
    <t>通过提升产业路设施设施，保障482人受益产业便利生产生活。促进产业增收，人年均增收0.2万元左右。</t>
  </si>
  <si>
    <t>浮石镇小律村茶累六号冲杉木产业基地硬化道路工程</t>
  </si>
  <si>
    <t>小律村</t>
  </si>
  <si>
    <t>长1000米，宽3.5米</t>
  </si>
  <si>
    <t>通过完善基础设施建设1公里，服务90人生产生活出行，人均年增收0.2万元。</t>
  </si>
  <si>
    <t>浮石镇东江村密洞杉木产业基地硬化道路工程</t>
  </si>
  <si>
    <t>东江村</t>
  </si>
  <si>
    <t>1、寨口至风力路道路硬化800米，
2、水毁修复200米、崩塌道路修复100米</t>
  </si>
  <si>
    <t>通过完善基础设施建设，提升农户生活环境，巩固脱贫成效，人均年增收0.2万元。</t>
  </si>
  <si>
    <t>浮石镇桥头村唱歌坪产业基地硬化道路工程</t>
  </si>
  <si>
    <t>桥头村</t>
  </si>
  <si>
    <t>长：1000米、宽3.5米</t>
  </si>
  <si>
    <t>通过完善基础设施建设1公里，服务480人生产生活出行，人均年增收0.2万元。</t>
  </si>
  <si>
    <t>浮石镇木瓜村建新水稻产业基地配套设施建设</t>
  </si>
  <si>
    <t>木瓜村</t>
  </si>
  <si>
    <t>三面光水渠800米</t>
  </si>
  <si>
    <t>通过建设水渠0.8公里，提高农田灌溉率，提升优质稻产量，受益农户221人左右，人均年增收0.2万元。</t>
  </si>
  <si>
    <t>浮石镇谏村村平山龙头潭水稻产业基地配套设施建设</t>
  </si>
  <si>
    <t>谏村村</t>
  </si>
  <si>
    <t>拦水坝建设长100米，宽0.5米</t>
  </si>
  <si>
    <t>通过建设拦水坝，提高农田灌溉率，提升优质稻产量，受益农户422人左右，人均年增收0.2万元。</t>
  </si>
  <si>
    <t>浮石镇谏村村力家大窝水稻产业基地配套设施建设</t>
  </si>
  <si>
    <t>三面光水渠，长800米，宽30cm，高40cm</t>
  </si>
  <si>
    <t>通过建设水渠800米，提高农田灌溉率，提升优质稻产量，受益农户422人左右，人均年增收0.2万元。</t>
  </si>
  <si>
    <t>浮石镇泉头村奖村水稻产业基地配套设施建设</t>
  </si>
  <si>
    <t>泉头村</t>
  </si>
  <si>
    <t>新建拦水坝25米长，宽2米，高2.5米</t>
  </si>
  <si>
    <t>通过建设拦水坝0.025公里，提高农田灌溉率，提升优质稻产量，受益农户1120人左右，人均年增收0.2万元。</t>
  </si>
  <si>
    <t>浮石镇长龙村兰洞老寨水稻产业基地盖板涵工程</t>
  </si>
  <si>
    <t>长龙村</t>
  </si>
  <si>
    <t>盖板涵一座，产业路硬化450米</t>
  </si>
  <si>
    <t>通过完善基础设施建设0.45公里，服务506人生产生活出行，人均年增收0.2万元。</t>
  </si>
  <si>
    <t>浮石镇浮石村崖脚石场至斯柳灌溉水渠建设</t>
  </si>
  <si>
    <t>浮石村</t>
  </si>
  <si>
    <t>三面光水渠长1公里，宽2米、深度1米</t>
  </si>
  <si>
    <t>通过建设水渠1公里，提高农田灌溉率，提升优质稻产量，受益农户565人左右，人均年增收0.2万元。</t>
  </si>
  <si>
    <t>浮石镇起西村357国道至大塘杉木产业基地硬化道路工程</t>
  </si>
  <si>
    <t>道路硬化：宽3.5m*厚0.2cm*长2000m。建设水毁路段挡土墙长30m*宽1m*高3m</t>
  </si>
  <si>
    <t>通过完善基础设施建设2公里，服务512人生产生活出行，人均年增收0.2万元。</t>
  </si>
  <si>
    <t>浮石镇六寮村山背牛栏洞甘蔗产业基地硬化道路工程</t>
  </si>
  <si>
    <t>硬化长900米，宽3.5</t>
  </si>
  <si>
    <t>通过建设水渠0.3公里，提高农田灌溉率，提升甘蔗产量，受益农户387人左右，人均年增收0.2万元。</t>
  </si>
  <si>
    <t>桥板乡阳山村阳岭屯蝙蝠岩至香岭平山优质稻产业基地农田灌溉设施建设</t>
  </si>
  <si>
    <t>2025.4.1</t>
  </si>
  <si>
    <t>2025.6.3</t>
  </si>
  <si>
    <t>建设一条长0.6公里，宽40厘米，高40厘米三面水沟</t>
  </si>
  <si>
    <t>解决阳山村屯级农田灌溉问题，改善本村基础设施，解决150亩水田灌溉问题，方便100户农户生产生活。</t>
  </si>
  <si>
    <t>桥板乡人民政府</t>
  </si>
  <si>
    <t>姚思帆</t>
  </si>
  <si>
    <t>桥板乡良老村荣村屯屯口至光坡弄柑橘种植基地道路硬化工程</t>
  </si>
  <si>
    <t>硬化路面长2公里、路面宽3.5米、厚15厘米，压实砂石基层厚10厘米；两边培路肩宽各0.5米；合理设置涵洞、边沟、错车道等</t>
  </si>
  <si>
    <t>解决良老村的产业道路通车问题，促进特色产业发展，增加产业覆盖率，巩固脱贫成效。项目惠及60户189人，脱贫户25户92人。</t>
  </si>
  <si>
    <t>桥板乡中村村山林屯金桔产业种植基地道路硬化工程</t>
  </si>
  <si>
    <t>硬化路面长1.5公里、路面宽3.5米、厚18厘米，压实砂石基层厚10厘米；两边培路肩宽各0.5米；合理设置涵洞、边沟、错车道等</t>
  </si>
  <si>
    <t>解决产业基地（80亩金桔、30亩罗汉果等产业）道路通车问题，提高农产品运输能力，带动群众产业增收致富。</t>
  </si>
  <si>
    <t>桥板乡二村村水口屯过水路面加高建设</t>
  </si>
  <si>
    <t>新建一座过水路面盖板涵，长10米，宽4.5米，高1.5米</t>
  </si>
  <si>
    <t>解决二村村过水路面问题，改善非贫困村基础设施，方便25户78人出行水平。</t>
  </si>
  <si>
    <t>沙子乡三睦村下寨屯、石奇屯、大坪屯灌溉渠道建设项目</t>
  </si>
  <si>
    <t>完善基础设施建设，解决沙子乡三睦村下寨屯、石奇屯、大坪屯灌溉问题，促进产业发展，巩固脱贫成效。受益农户97户，354人，其中脱贫人口19户，66人。</t>
  </si>
  <si>
    <t>沙子乡人民政府</t>
  </si>
  <si>
    <t>沙子乡桐木村富近屯优质稻产业基地灌溉设施及产业路建设</t>
  </si>
  <si>
    <t>富近屯中沟至公刚，水沟修建500米，高1.3米，宽1.5米；产业砂石路3米*400米。</t>
  </si>
  <si>
    <t>完善基础设施建设，解决沙子乡桐木村富近屯优质稻产业基地灌溉问题，促进产业发展，巩固脱贫成效。受益农户163户，488人，其中脱贫人口18户，43人。</t>
  </si>
  <si>
    <t>沙子乡麻山村麻山屯拉温山塘渠道建设项目</t>
  </si>
  <si>
    <t>宽0.5米高0.5米底厚度0.1米两边厚度各0.25米渠道长0.5公里</t>
  </si>
  <si>
    <t>完善基础设施建设，解决沙子乡麻山村麻山屯拉温山塘灌灌溉问题，促进产业发展，巩固脱贫成效。受益农户417户，1400人，其中脱贫人口106户，390人。</t>
  </si>
  <si>
    <t>沙子乡三睦村石岩屯立午陂至水平尾产业路项目</t>
  </si>
  <si>
    <t>硬化路面长2公里、路面宽3米、厚12厘米，砌单边路基、错车道</t>
  </si>
  <si>
    <t>完善基础设施建设，解决沙子乡三睦村石岩屯立午陂至水平尾通行问题，促进产业发展，巩固脱贫成效。受益农户147户，547人，其中脱贫人口22户，74人。</t>
  </si>
  <si>
    <t>融安县泗顶镇三坡村农业基地灌溉工程</t>
  </si>
  <si>
    <t>2026.6.15</t>
  </si>
  <si>
    <t>2026.8.14</t>
  </si>
  <si>
    <t xml:space="preserve">大份水库、路迁水库、干暴水库灌溉农田水渠老化破损，需重新挖掘、疏通水渠并硬化，约4000米。
</t>
  </si>
  <si>
    <t>改善三坡村1500亩农田、耕地排灌条件，促农增收，巩固脱贫成果。</t>
  </si>
  <si>
    <t>泗顶镇人民政府</t>
  </si>
  <si>
    <t>黄诗保</t>
  </si>
  <si>
    <t>泗顶镇马田村佳境屯优质稻产业基地排水渠疏通工程</t>
  </si>
  <si>
    <t>2026.3.10</t>
  </si>
  <si>
    <t>2026.5.9</t>
  </si>
  <si>
    <t xml:space="preserve">优质稻产业基地排水渠疏通长1.5公里。
</t>
  </si>
  <si>
    <t>解决非贫困村屯级优质稻产业基地排水渠疏通问题，改善贫困村基础设施，方便75户248人日常开展产业生产。</t>
  </si>
  <si>
    <t>泗顶镇儒南村路福屯地头灌溉水柜</t>
  </si>
  <si>
    <t>新建一座水柜，容积200立方米</t>
  </si>
  <si>
    <t>项目建成后可有效缓解约80亩农田旱季缺水问题，惠及49户179人，直接助力21户87人脱贫群众通过稳定生产实现增收，夯实产业发展基础。</t>
  </si>
  <si>
    <t>就业务工，带动生产，其他</t>
  </si>
  <si>
    <t>泗顶镇泗顶村二队菜篮子基地项目建设工程</t>
  </si>
  <si>
    <t xml:space="preserve">新建泵房，引水管1500米，蓄水池1座容量100吨
</t>
  </si>
  <si>
    <t>改善泗顶村的生产生活条件，促进产业发展。</t>
  </si>
  <si>
    <t>泗顶镇寿局村上洞马屯蓄水池工程</t>
  </si>
  <si>
    <t>蓄水量60立方、50进水管1200米</t>
  </si>
  <si>
    <t>解决贫困村与非贫困村屯级灌溉问题，方便27户107人灌溉。</t>
  </si>
  <si>
    <t>就业务工，带动生产，收益分红</t>
  </si>
  <si>
    <t>泗顶镇村屯水毁道路维修工程</t>
  </si>
  <si>
    <t>维修水毁道路0.3公里</t>
  </si>
  <si>
    <t>巩固提升村内道路质量，解决农户出行交通问题，巩固脱贫成效</t>
  </si>
  <si>
    <t>泗顶镇寿局村大社屯香杉产业基地盖板涵项目</t>
  </si>
  <si>
    <t>桥面长25米、宽4.5米、厚18CM，桥墩一根4米高，直径1米，挡水护栏长40米、高3米、厚50CM</t>
  </si>
  <si>
    <t>解决贫困村与非贫困村屯级灌溉问题，方便55户230人出行。</t>
  </si>
  <si>
    <t>其他，带动生产，就业务工</t>
  </si>
  <si>
    <t>泗顶镇上洞村长江二屯通屯道路维修</t>
  </si>
  <si>
    <t>道路维修硬化长350米，约1400平方米。</t>
  </si>
  <si>
    <t>完善产业基地基础设施建设，促进产业发展与乡村振兴。</t>
  </si>
  <si>
    <t>泗顶镇上洞村三屯盖板涵</t>
  </si>
  <si>
    <t>建设一座18米盖板涵</t>
  </si>
  <si>
    <t>泗顶镇山贝村万安屯补充水源工程</t>
  </si>
  <si>
    <t>打井，安装水管到户</t>
  </si>
  <si>
    <t xml:space="preserve">完善基础设施建设，促进产业发展，解决46户182人日常饮水问题，巩固脱贫成效。
</t>
  </si>
  <si>
    <t>泗顶镇振彩村板坪屯饮水巩固提升工程项目</t>
  </si>
  <si>
    <t>打井架接塑料水管进蓄水池</t>
  </si>
  <si>
    <t>完善基础设施建设，促进产业发展、解决78户284人日常饮水问题，巩固脱贫成效。</t>
  </si>
  <si>
    <t>泗顶镇振彩村上泗塘屯饮水巩固提升工程项目</t>
  </si>
  <si>
    <t>完善基础设施建设，促进产业发展、解决66户217人日常饮水问题，巩固脱贫成效。</t>
  </si>
  <si>
    <t>潭头乡新桂村大境屯屯口优质稻产业基地灌溉水渠建设项目</t>
  </si>
  <si>
    <t xml:space="preserve">新建三面光灌溉水渠30x30x30cm，长1000米。
</t>
  </si>
  <si>
    <t>进一步完善产业基地基础设施建设，促进特色产业发展，提高农产品价值，通过土地流转租金、带动务工就业、收益分红、带动发展优质稻、果蔬、秋冬菜产业发展、技术支持等提高农民收入促进特色产业发展，增加产业覆盖率，巩固脱贫成效。</t>
  </si>
  <si>
    <t>潭头乡人民政府</t>
  </si>
  <si>
    <t>韦宇琪</t>
  </si>
  <si>
    <t xml:space="preserve">0772-8482048
</t>
  </si>
  <si>
    <t>潭头乡新林村石便屯那边河优质稻产业基地灌溉水渠建设项目</t>
  </si>
  <si>
    <t xml:space="preserve">新建三面光灌溉水渠长600米，宽高30*30cm。
</t>
  </si>
  <si>
    <t>进一步完善产业基地基础设施建设，促进特色产业发展，提高农产品价值，通过土地流转租金、带动务工就业、收益分红、带动发展优质稻产业、技术支持等提高农民收入。</t>
  </si>
  <si>
    <t>潭头乡龙城村西塘屯婆杀曹优质稻产业基地水渠建设</t>
  </si>
  <si>
    <t xml:space="preserve">新建三面光灌溉水渠，长1200米，宽30*30厘米。 
</t>
  </si>
  <si>
    <t>进一步完善产业基地基础设施建设，促进特色产业发展，提高农产品价值，通过土地流转租金、带动务工就业、收益分红、带动发展优质稻发展、技术支持等提高农民收入，</t>
  </si>
  <si>
    <t>潭头乡西岸村西浔屯水菇槽优质稻产业基地排水渠建设工程</t>
  </si>
  <si>
    <t xml:space="preserve">新建三面光灌溉水渠2000米，宽0.4米，高0.5米。
</t>
  </si>
  <si>
    <t>潭头乡新林村蓬山屯水灵优质稻产业基地灌溉水渠建设项目</t>
  </si>
  <si>
    <t xml:space="preserve">新建三面光灌溉水渠500米，其中100*100CM，100米；50*50CM，200米；30*30CM，200米。
</t>
  </si>
  <si>
    <t>潭头乡新林村马安屯拿旅优质稻产业基地灌溉水渠建设项目</t>
  </si>
  <si>
    <t xml:space="preserve">新建三面光灌溉水渠501米，其中100*100CM，100米；50*50CM，200米；30*30CM，201米。
</t>
  </si>
  <si>
    <t>潭头乡红岭村红岭屯大坪优质稻产业基地灌溉水渠建设项目</t>
  </si>
  <si>
    <t xml:space="preserve">新建三面光灌溉水渠长1600米，高0.8米宽0.8米。
</t>
  </si>
  <si>
    <t>改善农村农业生产基础设施条件，切实改变群众产业发展灌溉取水困难，激发群众发展内生动力，通过土地流转租金、带动务工就业、收益分红、带动发展优质稻产业、技术支持等提高农民收入，不断巩固脱贫成效与乡村振兴产业兴旺有效衔接。</t>
  </si>
  <si>
    <t>潭头乡龙城村大诺屯坝塘安优质稻产业基地灌溉渠道工程</t>
  </si>
  <si>
    <t xml:space="preserve">新建三面光灌溉水渠1500米，宽40*40厘米。
</t>
  </si>
  <si>
    <t>进一步完善产业基地基础设施建设，促进特色产业发展，提高农产品价值，通过土地流转租金、带动务工就业、收益分红、带动发展优质稻产业发展、技术支持等提高农民收入，</t>
  </si>
  <si>
    <t>潭头乡东相村泰山屯至大院、东潭、西潭屯道路修复巩固项目</t>
  </si>
  <si>
    <t xml:space="preserve">修复、水毁路段40米。
</t>
  </si>
  <si>
    <t>进一步巩固完善基础设施建设，保障群众人员车辆出行及物流交通安全，巩固拓展脱贫成效与乡村振兴有效衔接。</t>
  </si>
  <si>
    <t>潭头乡红岭村大寨屯大山漕农村安全饮水巩固提升项目</t>
  </si>
  <si>
    <t xml:space="preserve">1、修建一处30立方的蓄水池。2、安装水管2000米（75PE管）。
</t>
  </si>
  <si>
    <t>进一步巩固提升群众安全饮水，提高饮用水质量，提升群众生活品质。本项目实施不仅保障了群众的生活用水，并促进了农村基础设施发展，推动农村人饮工程建设，为实施乡村振兴战略提供必要的支撑。</t>
  </si>
  <si>
    <t>潭头乡岭背村饮水保障巩固提升补充项目</t>
  </si>
  <si>
    <t xml:space="preserve">1.北山屯新建泵房2mx2m一个，100QJY10-75/17-4K1水电泵一套含（2.5平方电缆线、PE管D50），铺设DN75PE管150米，新建水井一座，深度100米，DN200镀锌钢管100米，转井深度按实际深度计算。2.上大塘屯新建泵房2mx2m两个，100QJY10-75/17-4K1水电泵两套含（2.5平方电缆线、PE管D50）两个，铺设DN75PE管300米，新建水井两座，深度100米DN200镀锌钢管200米，转井深度按实际深度计算。
</t>
  </si>
  <si>
    <t>潭头乡岭背村乡村振兴农村生活污水治理项目</t>
  </si>
  <si>
    <t xml:space="preserve">北山屯、新何洞屯、上大塘屯排污水沟（明沟、暗沟）、拆除砼路面等
</t>
  </si>
  <si>
    <t>解决污水横流、水沟黑臭等问题，进一步巩固提升群众生活环境</t>
  </si>
  <si>
    <t>0772-8482048</t>
  </si>
  <si>
    <t>融安县雅瑶乡黄金村桥头一屯农田排灌水渠建设项目</t>
  </si>
  <si>
    <t>2026.03.30</t>
  </si>
  <si>
    <t>修建三面光灌溉渠道500米，宽：0.75M，高0.3M。</t>
  </si>
  <si>
    <t>解决贫黄金村产业屯级农田灌溉渠道，改善黄金村基础设施，提高当地产业发展水平。</t>
  </si>
  <si>
    <t>融安县雅瑶乡人民政府</t>
  </si>
  <si>
    <t>雅瑶乡人民政府</t>
  </si>
  <si>
    <t>吴江福</t>
  </si>
  <si>
    <t>0772-8322086</t>
  </si>
  <si>
    <t>融安县雅瑶乡雅瑶村水沟脚金桔产业基地项目</t>
  </si>
  <si>
    <t>硬化路面长1公里、路面宽3.5米、厚15厘米，压实砂石基层厚10厘米；两边培路肩宽各0.5米；合理设置涵洞、边沟、错车道等</t>
  </si>
  <si>
    <t>解决雅瑶村产业屯级道路通车问题，改善雅瑶村基础设施，方便50户158人出行水平和产业运输，提高当地产业发展水平。</t>
  </si>
  <si>
    <t>融安县雅瑶乡黄金村老村屯金桔产业园基础设施提升</t>
  </si>
  <si>
    <t>新建产业道路50米。路面宽3.5米、18厘米厚；盖板涵40米；合理设置边沟、错车道、护栏等</t>
  </si>
  <si>
    <t>解决黄金村屯级道路安全问题，改善黄金村基础设施，方便61户194人出行水平。</t>
  </si>
  <si>
    <t>融安县雅瑶乡福田村龙勉屯至石果屯金桔产业基地项目</t>
  </si>
  <si>
    <t>金桔产业路硬化：硬化路面长1500米、路面宽3.5米、厚0.18米；  附属配套设施：涵洞6个</t>
  </si>
  <si>
    <t>解决福田村油茶产业基地道路通车问题，改善福田村基础设施，方便112户405人出行水平和产业运输，提高特色产业发展水平。</t>
  </si>
  <si>
    <t>融安县雅瑶乡章口村平利屯金桔产业园</t>
  </si>
  <si>
    <t>产业路硬化：路面长2000米、路面宽3.5米、厚0.18米；附属配套设施：盖板涵1座、涵洞4个</t>
  </si>
  <si>
    <t>解决章口村金桔产业屯级道路通车问题，改善章口村基础设施，方便65户275人出行水平和产业运输，提高特色产业发展水平</t>
  </si>
  <si>
    <t>融安县雅瑶乡苏田村下南山屯刘家厂金桔产业路</t>
  </si>
  <si>
    <t xml:space="preserve">新建产业砂石路约2公里，宽4.5米，合理设置涵洞、边沟、错车道等
</t>
  </si>
  <si>
    <t>解决苏田村金桔产业屯级道路通车问题，改善苏田村基础设施，方便37户134人出行水平和产业运输，提高特色产业发展水平</t>
  </si>
  <si>
    <t>雅瑶乡车平村河口屯至江尾屯道路水毁修复工程</t>
  </si>
  <si>
    <t xml:space="preserve">修复水毁道路长200米，宽4.5米，18厘米厚。
</t>
  </si>
  <si>
    <t>解决车平村屯级道路安全问题，改善车平村基础设施，方便102户385人出行水平。</t>
  </si>
  <si>
    <t>融安县雅瑶乡雅瑶村江口屯，大塘屯人居环境整治工程</t>
  </si>
  <si>
    <t xml:space="preserve">新建污水排水沟2.5公里
</t>
  </si>
  <si>
    <t>融安县长安镇保江村泉水屯水源建设工程</t>
  </si>
  <si>
    <t>塘寨村</t>
  </si>
  <si>
    <t>20260301</t>
  </si>
  <si>
    <t>20261130</t>
  </si>
  <si>
    <t xml:space="preserve">钻井一口，新建50立方米蓄水池一座，泵房1座，配电设备1套，铺设管网4000m，配套消毒设备、龙头、水表等。
</t>
  </si>
  <si>
    <t>改善生产生活条件，促进、带动生产发展、方便村民生活</t>
  </si>
  <si>
    <t>融安县融安县长安镇瑶送村大伞屯饮水工程</t>
  </si>
  <si>
    <t>瑶送村</t>
  </si>
  <si>
    <t>维修水源，管道铺设2000m</t>
  </si>
  <si>
    <t>327</t>
  </si>
  <si>
    <t>融安县大将镇东潭村东阳屯农村生活污水治理项目</t>
  </si>
  <si>
    <t>大将镇</t>
  </si>
  <si>
    <t>20260101</t>
  </si>
  <si>
    <t>20260930</t>
  </si>
  <si>
    <t xml:space="preserve">新建生活污水治理设施1套,配套建设污水收集管网或排水沟1.5公里,日处理生活污水12吨
</t>
  </si>
  <si>
    <t>通过建设污水处理设施1套，解决村屯生活污水直接排放造成的环境污染问题，受益农户48户，180人，污水收集处理率80%以上，出水水质达到农田灌溉标准</t>
  </si>
  <si>
    <t>其他，就业务工</t>
  </si>
  <si>
    <t>180</t>
  </si>
  <si>
    <t>融安县大将镇东潭村葵洞屯农村生活污水治理项目</t>
  </si>
  <si>
    <t>20251103</t>
  </si>
  <si>
    <t xml:space="preserve">新建生活污水治理设施1套,配套建设污水收集管网0.8公里,日处理生活污水15吨
</t>
  </si>
  <si>
    <t>新建生活污水治理设施1套,配套建设污水收集管网0.8公里,日处理生活污水15吨</t>
  </si>
  <si>
    <t>188</t>
  </si>
  <si>
    <t>融安县大将镇董安村学校屯农村生活污水治理项目</t>
  </si>
  <si>
    <t>董安村</t>
  </si>
  <si>
    <t xml:space="preserve">新建学校屯的生活污水治理设施1套,配套建设污水收集管网共1公里,日处理生活污水13吨
</t>
  </si>
  <si>
    <t>新建学校屯的生活污水治理设施1套,配套建设污水收集管网共1公里,日处理生活污水13吨</t>
  </si>
  <si>
    <t>198</t>
  </si>
  <si>
    <t>融安县大将镇董安村古屯屯农村生活污水治理项目</t>
  </si>
  <si>
    <t xml:space="preserve">新建古屯屯的生活污水治理设施2套,配套建设污水收集主管网共1.6公里,日处理生活污水15吨
</t>
  </si>
  <si>
    <t>新建古屯屯的生活污水治理设施2套,配套建设污水收集主管网共1.6公里,日处理生活污水15吨</t>
  </si>
  <si>
    <t>236</t>
  </si>
  <si>
    <t>桥板乡桥板村东安屯西红柿种植设施农业示范基地建设</t>
  </si>
  <si>
    <t>桥板乡</t>
  </si>
  <si>
    <t>桥板村</t>
  </si>
  <si>
    <t>20260401</t>
  </si>
  <si>
    <t>20260603</t>
  </si>
  <si>
    <t>新建2座30m3灌溉水池，铺设滴灌水管，建设40亩种植大棚。</t>
  </si>
  <si>
    <t>改善桥板村的生产生活条件，促进产业发展，方便群众出行。</t>
  </si>
  <si>
    <t>带动生产，帮助产销对接，就业务工</t>
  </si>
  <si>
    <t>桥板乡温塘村甫里屯与温塘屯后寨优质稻产业基地基础灌溉设施建设</t>
  </si>
  <si>
    <t>温塘村</t>
  </si>
  <si>
    <t>新建水渠总长度1000米，宽50cm*高70cm水渠长度833米；宽40cm*高40cm水渠长度833米，接口修建一座23米长小塘坝</t>
  </si>
  <si>
    <t>改善温塘村的生产生活条件，促进产业发展，方便群众出行。</t>
  </si>
  <si>
    <t>桥板乡阳山村袁家屯至对门屯优质稻产业基地基础灌溉设施建设</t>
  </si>
  <si>
    <t>阳山村</t>
  </si>
  <si>
    <t>硬化水渠长1.2公里，宽40厘米，高40厘米。</t>
  </si>
  <si>
    <t>改善阳山村的生产生活条件，促进产业发展。</t>
  </si>
  <si>
    <t>桥板乡桥板村拉镜屯农田排灌水渠建设</t>
  </si>
  <si>
    <t>新建三面光水渠长500米，宽0.8米，高0.6米。</t>
  </si>
  <si>
    <t>融安县泗顶镇吉照村古代屯、大路屯、泗丁屯、上吉照屯等4个屯污水处理工程</t>
  </si>
  <si>
    <t>泗顶镇</t>
  </si>
  <si>
    <t>吉照村</t>
  </si>
  <si>
    <t>建设污水处理设施4座，总处理规模60m3/d，共建设污水收集管网8000m，污水检查井若干座。</t>
  </si>
  <si>
    <t>通过建设污水处理设施4套，解决村屯生活污水直接排放造成的环境污染问题，提升农村环境质量，受益农户335户，1097人，污水收集处理率80%以上，出水水质达到农田灌溉标准</t>
  </si>
  <si>
    <t>融安县泗顶镇吉照村拉夯屯、二九屯、下吉照屯等三个屯生活污水排水沟项目建设</t>
  </si>
  <si>
    <t>建设吉照村拉夯屯、二九屯、下吉照屯等三个屯屯内三面光排水沟2400米，宽度0.4米，深度0.5米，其中300米加盖涵板。</t>
  </si>
  <si>
    <t>通过建设屯排水沟渠提高屯内人居生活环境</t>
  </si>
  <si>
    <t>泗顶镇山贝村永福屯污水治理排水沟建设项目</t>
  </si>
  <si>
    <t>山贝村</t>
  </si>
  <si>
    <t>挖深排污沟，500米三面光排水沟</t>
  </si>
  <si>
    <t>泗顶镇山贝村江坡屯污水治理排水沟建设项目</t>
  </si>
  <si>
    <t>挖深排污沟，400米0.4米*0.4米三面光排水沟</t>
  </si>
  <si>
    <t>泗顶镇山贝村上东屯污水治理排水沟建设项目</t>
  </si>
  <si>
    <t>挖深排污沟，规格100米*0.4米*0.4米三面光排水沟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</si>
</sst>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9"/>
      <color indexed="8"/>
      <name val="方正小标宋简体"/>
      <charset val="134"/>
    </font>
    <font>
      <sz val="9"/>
      <color indexed="8"/>
      <name val="仿宋_GB2312"/>
      <charset val="134"/>
    </font>
    <font>
      <sz val="22"/>
      <color indexed="8"/>
      <name val="方正小标宋简体"/>
      <charset val="134"/>
    </font>
    <font>
      <sz val="9"/>
      <name val="方正小标宋简体"/>
      <charset val="134"/>
    </font>
    <font>
      <sz val="9"/>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1"/>
      <color indexed="8"/>
      <name val="宋体"/>
      <charset val="134"/>
    </font>
    <font>
      <sz val="11"/>
      <name val="宋体"/>
      <charset val="134"/>
    </font>
    <font>
      <sz val="12"/>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8"/>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3" borderId="13" applyNumberFormat="0" applyAlignment="0" applyProtection="0">
      <alignment vertical="center"/>
    </xf>
    <xf numFmtId="0" fontId="16" fillId="4" borderId="14" applyNumberFormat="0" applyAlignment="0" applyProtection="0">
      <alignment vertical="center"/>
    </xf>
    <xf numFmtId="0" fontId="17" fillId="4" borderId="13" applyNumberFormat="0" applyAlignment="0" applyProtection="0">
      <alignment vertical="center"/>
    </xf>
    <xf numFmtId="0" fontId="18" fillId="5"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alignment vertical="center"/>
    </xf>
    <xf numFmtId="0" fontId="28" fillId="0" borderId="0"/>
    <xf numFmtId="0" fontId="29" fillId="0" borderId="0">
      <alignment vertical="center"/>
    </xf>
  </cellStyleXfs>
  <cellXfs count="30">
    <xf numFmtId="0" fontId="0" fillId="0" borderId="0" xfId="0" applyFont="1">
      <alignment vertical="center"/>
    </xf>
    <xf numFmtId="0" fontId="0" fillId="0" borderId="0" xfId="0" applyFont="1" applyFill="1">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Font="1" applyFill="1" applyAlignment="1">
      <alignment horizontal="left" vertical="center" wrapText="1"/>
    </xf>
    <xf numFmtId="0" fontId="0" fillId="0" borderId="0" xfId="0" applyFont="1" applyFill="1" applyAlignment="1">
      <alignment horizontal="left" vertical="center"/>
    </xf>
    <xf numFmtId="0" fontId="0"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5"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5" fillId="0" borderId="5"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1" xfId="49"/>
    <cellStyle name="常规 23" xfId="50"/>
    <cellStyle name="常规 3" xfId="51"/>
    <cellStyle name="常规 88"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11.27&#25968;&#25454;&#32473;&#32918;&#32452;\&#38468;&#20214;1&#65306;&#34701;&#23433;&#21439;2026&#24180;&#39033;&#30446;&#30003;&#25253;&#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20214;1&#65306;&#34701;&#23433;&#21439;2026&#24180;&#39033;&#30446;&#30003;&#25253;&#34920;%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37;&#24211;&#39033;&#30446;&#26126;&#3245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县直单位"/>
    </sheetNames>
    <sheetDataSet>
      <sheetData sheetId="0">
        <row r="3">
          <cell r="F3" t="str">
            <v>填报联系人及联系方式：</v>
          </cell>
        </row>
        <row r="3">
          <cell r="O3" t="str">
            <v>分管领导：</v>
          </cell>
        </row>
        <row r="4">
          <cell r="E4" t="str">
            <v>项目名称</v>
          </cell>
          <cell r="F4" t="str">
            <v>建设地点</v>
          </cell>
        </row>
        <row r="4">
          <cell r="I4" t="str">
            <v>建设周期</v>
          </cell>
        </row>
        <row r="4">
          <cell r="K4" t="str">
            <v>资金计划</v>
          </cell>
        </row>
        <row r="4">
          <cell r="O4" t="str">
            <v>建设内容（补助标准/规模）（具体详细）</v>
          </cell>
          <cell r="P4" t="str">
            <v>绩效目标</v>
          </cell>
          <cell r="Q4" t="str">
            <v>联农带农机制（至少选两项）土地流转、就业务工、带动生产、帮助产销对接、资产入股、收益分红、其他</v>
          </cell>
          <cell r="R4" t="str">
            <v>是否已完成前期工作</v>
          </cell>
          <cell r="S4" t="str">
            <v>项目行业主管部门</v>
          </cell>
          <cell r="T4" t="str">
            <v>项目实施单位</v>
          </cell>
          <cell r="U4" t="str">
            <v>项目负责人</v>
          </cell>
          <cell r="V4" t="str">
            <v>联系电话</v>
          </cell>
          <cell r="W4" t="str">
            <v>受益人口</v>
          </cell>
        </row>
        <row r="4">
          <cell r="AB4" t="str">
            <v>是否劳动密集型产业</v>
          </cell>
          <cell r="AC4" t="str">
            <v>是否到户项目</v>
          </cell>
        </row>
        <row r="5">
          <cell r="K5" t="str">
            <v>项目预算总投资（万元）</v>
          </cell>
          <cell r="L5" t="str">
            <v>政府投入</v>
          </cell>
        </row>
        <row r="6">
          <cell r="F6" t="str">
            <v>县</v>
          </cell>
          <cell r="G6" t="str">
            <v>乡镇</v>
          </cell>
          <cell r="H6" t="str">
            <v>村</v>
          </cell>
          <cell r="I6" t="str">
            <v>计划开工时间</v>
          </cell>
          <cell r="J6" t="str">
            <v>计划完工时间</v>
          </cell>
        </row>
        <row r="6">
          <cell r="L6" t="str">
            <v>财政衔接资金</v>
          </cell>
          <cell r="M6" t="str">
            <v>统筹整合资金</v>
          </cell>
          <cell r="N6" t="str">
            <v>广东帮扶资金</v>
          </cell>
        </row>
        <row r="6">
          <cell r="W6" t="str">
            <v>农户户数</v>
          </cell>
          <cell r="X6" t="str">
            <v>农户人数</v>
          </cell>
          <cell r="Y6" t="str">
            <v>脱贫人口（含监测人员）户数</v>
          </cell>
          <cell r="Z6" t="str">
            <v>脱贫人口（含监测人员）人数</v>
          </cell>
          <cell r="AA6" t="str">
            <v>受益人数合计（人）</v>
          </cell>
        </row>
        <row r="7">
          <cell r="K7">
            <v>37587.283787</v>
          </cell>
          <cell r="L7">
            <v>37587.283787</v>
          </cell>
        </row>
        <row r="8">
          <cell r="E8" t="str">
            <v>融安县长安镇珠玉村石龙屯农田灌溉渠道工程</v>
          </cell>
          <cell r="F8" t="str">
            <v>融安县</v>
          </cell>
          <cell r="G8" t="str">
            <v>长安镇</v>
          </cell>
          <cell r="H8" t="str">
            <v>珠玉村</v>
          </cell>
          <cell r="I8" t="str">
            <v>2026.3.11</v>
          </cell>
          <cell r="J8" t="str">
            <v>2026.6.12</v>
          </cell>
          <cell r="K8">
            <v>50</v>
          </cell>
          <cell r="L8">
            <v>50</v>
          </cell>
          <cell r="M8">
            <v>0</v>
          </cell>
          <cell r="N8">
            <v>0</v>
          </cell>
          <cell r="O8" t="str">
            <v>新建水渠总长度1000米，宽50cm*高40cm水渠长度1000米；接口修建一座7米长，宽1米，高2米的小塘坝。</v>
          </cell>
          <cell r="P8" t="str">
            <v>完善基础设施建设，解决长安镇珠玉村石龙屯优质稻产业基地灌溉问题，促进产业发展，巩固脱贫成效。受益农户166户498人，其中脱贫人口14户37人。</v>
          </cell>
          <cell r="Q8" t="str">
            <v>促进特色产业发展，增加产业覆盖率，巩固脱贫成效。改善珠玉村的生产生活条件。</v>
          </cell>
          <cell r="R8" t="str">
            <v>是</v>
          </cell>
          <cell r="S8" t="str">
            <v>融安县长安镇人民政府</v>
          </cell>
          <cell r="T8" t="str">
            <v>融安县长安镇人民政府</v>
          </cell>
          <cell r="U8" t="str">
            <v>李海学</v>
          </cell>
          <cell r="V8" t="str">
            <v>0772-8136146</v>
          </cell>
          <cell r="W8">
            <v>166</v>
          </cell>
          <cell r="X8">
            <v>498</v>
          </cell>
          <cell r="Y8">
            <v>14</v>
          </cell>
          <cell r="Z8">
            <v>37</v>
          </cell>
          <cell r="AA8">
            <v>498</v>
          </cell>
          <cell r="AB8" t="str">
            <v>否</v>
          </cell>
          <cell r="AC8" t="str">
            <v>否</v>
          </cell>
        </row>
        <row r="9">
          <cell r="E9" t="str">
            <v>融安县长安镇大巷村水稻农田灌溉水渠工程</v>
          </cell>
          <cell r="F9" t="str">
            <v>融安县</v>
          </cell>
          <cell r="G9" t="str">
            <v>长安镇</v>
          </cell>
          <cell r="H9" t="str">
            <v>大巷村</v>
          </cell>
          <cell r="I9" t="str">
            <v>2026.3.18</v>
          </cell>
          <cell r="J9" t="str">
            <v>2026.6.20</v>
          </cell>
          <cell r="K9">
            <v>30</v>
          </cell>
          <cell r="L9">
            <v>30</v>
          </cell>
          <cell r="M9">
            <v>0</v>
          </cell>
          <cell r="N9">
            <v>0</v>
          </cell>
          <cell r="O9" t="str">
            <v>新建水渠总长度900米，宽50cm*高70cm水渠长度800米；宽40cm*高40cm水渠长度100米，接口修建一座23米长小塘坝。</v>
          </cell>
          <cell r="P9" t="str">
            <v>完善基础设施建设，解决长安镇大巷村优质稻产业基地灌溉问题，促进产业发展，巩固脱贫成效。受益农户676户2350人，其中脱贫人口65户216人。</v>
          </cell>
          <cell r="Q9" t="str">
            <v>促进特色产业发展，增加产业覆盖率，巩固脱贫成效。</v>
          </cell>
          <cell r="R9" t="str">
            <v>是</v>
          </cell>
          <cell r="S9" t="str">
            <v>融安县长安镇人民政府</v>
          </cell>
          <cell r="T9" t="str">
            <v>融安县长安镇人民政府</v>
          </cell>
          <cell r="U9" t="str">
            <v>李海学</v>
          </cell>
          <cell r="V9" t="str">
            <v>0772-8136146</v>
          </cell>
          <cell r="W9">
            <v>676</v>
          </cell>
          <cell r="X9">
            <v>2350</v>
          </cell>
          <cell r="Y9">
            <v>65</v>
          </cell>
          <cell r="Z9">
            <v>216</v>
          </cell>
          <cell r="AA9">
            <v>2350</v>
          </cell>
          <cell r="AB9" t="str">
            <v>否</v>
          </cell>
          <cell r="AC9" t="str">
            <v>否</v>
          </cell>
        </row>
        <row r="10">
          <cell r="E10" t="str">
            <v>融安县长安镇寻村村龙猛屯一级乡路连接龙猛屯四队产业路段建设</v>
          </cell>
          <cell r="F10" t="str">
            <v>融安县</v>
          </cell>
          <cell r="G10" t="str">
            <v>长安镇</v>
          </cell>
          <cell r="H10" t="str">
            <v>寻村村</v>
          </cell>
          <cell r="I10" t="str">
            <v>2026.3.18</v>
          </cell>
          <cell r="J10" t="str">
            <v>2026.6.20</v>
          </cell>
          <cell r="K10">
            <v>10</v>
          </cell>
          <cell r="L10">
            <v>10</v>
          </cell>
          <cell r="M10">
            <v>0</v>
          </cell>
          <cell r="N10">
            <v>0</v>
          </cell>
          <cell r="O10" t="str">
            <v>硬化路长约0.015公里、路面宽3.5米、厚18厘米，压实砂石基层厚15厘米；两边培路肩宽各0.5米；合理设置涵洞、边沟、错车道等。</v>
          </cell>
          <cell r="P10" t="str">
            <v>完善基础设施建设，解决长安镇寻村村龙猛屯优质稻产业基地通行问题，促进产业发展，巩固脱贫成效。受益农户102户383人，其中脱贫人口62户223人。</v>
          </cell>
          <cell r="Q10" t="str">
            <v>改善连接乡外路网安全畅通，促进全村各项产业发展</v>
          </cell>
          <cell r="R10" t="str">
            <v>是</v>
          </cell>
          <cell r="S10" t="str">
            <v>融安县长安镇人民政府</v>
          </cell>
          <cell r="T10" t="str">
            <v>融安县长安镇人民政府</v>
          </cell>
          <cell r="U10" t="str">
            <v>李海学</v>
          </cell>
          <cell r="V10" t="str">
            <v>0772-8136146</v>
          </cell>
          <cell r="W10">
            <v>102</v>
          </cell>
          <cell r="X10">
            <v>383</v>
          </cell>
          <cell r="Y10">
            <v>62</v>
          </cell>
          <cell r="Z10">
            <v>223</v>
          </cell>
          <cell r="AA10">
            <v>383</v>
          </cell>
          <cell r="AB10" t="str">
            <v>否</v>
          </cell>
          <cell r="AC10" t="str">
            <v>否</v>
          </cell>
        </row>
        <row r="11">
          <cell r="E11" t="str">
            <v>融安县长安镇木寨村木寨屯二队渡槽（产业用水）</v>
          </cell>
          <cell r="F11" t="str">
            <v>融安县</v>
          </cell>
          <cell r="G11" t="str">
            <v>长安镇</v>
          </cell>
          <cell r="H11" t="str">
            <v>木寨村</v>
          </cell>
          <cell r="I11" t="str">
            <v>2026.3.18</v>
          </cell>
          <cell r="J11" t="str">
            <v>2026.6.20</v>
          </cell>
          <cell r="K11">
            <v>70</v>
          </cell>
          <cell r="L11">
            <v>70</v>
          </cell>
          <cell r="M11">
            <v>0</v>
          </cell>
          <cell r="N11">
            <v>0</v>
          </cell>
          <cell r="O11" t="str">
            <v>新建水渠总长度400米，宽50cm*高70cm水渠长度200米；宽40cm*高40cm水渠长度200米，接口修建一座小塘坝。</v>
          </cell>
          <cell r="P11" t="str">
            <v>完善基础设施建设，解决长安镇木寨村木寨屯优质稻产业基地灌溉问题，促进产业发展，巩固脱贫成效。受益农户390户1500人，其中脱贫人口57户193人。</v>
          </cell>
          <cell r="Q11" t="str">
            <v>改善木寨村的生产生活条件，促进产业发展。</v>
          </cell>
          <cell r="R11" t="str">
            <v>是</v>
          </cell>
          <cell r="S11" t="str">
            <v>融安县长安镇人民政府</v>
          </cell>
          <cell r="T11" t="str">
            <v>融安县长安镇人民政府</v>
          </cell>
          <cell r="U11" t="str">
            <v>李海学</v>
          </cell>
          <cell r="V11" t="str">
            <v>0772-8136146</v>
          </cell>
          <cell r="W11">
            <v>390</v>
          </cell>
          <cell r="X11">
            <v>1500</v>
          </cell>
          <cell r="Y11">
            <v>57</v>
          </cell>
          <cell r="Z11">
            <v>193</v>
          </cell>
          <cell r="AA11">
            <v>1500</v>
          </cell>
          <cell r="AB11" t="str">
            <v>否</v>
          </cell>
          <cell r="AC11" t="str">
            <v>否</v>
          </cell>
        </row>
        <row r="12">
          <cell r="E12" t="str">
            <v>融安县长安镇竹子村排灌渡槽</v>
          </cell>
          <cell r="F12" t="str">
            <v>融安县</v>
          </cell>
          <cell r="G12" t="str">
            <v>长安镇</v>
          </cell>
          <cell r="H12" t="str">
            <v>竹子村</v>
          </cell>
          <cell r="I12" t="str">
            <v>2026.3.18</v>
          </cell>
          <cell r="J12" t="str">
            <v>2026.6.20</v>
          </cell>
          <cell r="K12">
            <v>20</v>
          </cell>
          <cell r="L12">
            <v>20</v>
          </cell>
          <cell r="M12">
            <v>0</v>
          </cell>
          <cell r="N12">
            <v>0</v>
          </cell>
          <cell r="O12" t="str">
            <v>新建水渠总长度270米，宽50cm*高70cm水渠长度170米；宽40cm*高40cm水渠长度100米，接口修建一座23米长小塘坝。</v>
          </cell>
          <cell r="P12" t="str">
            <v>完善基础设施建设，解决长安镇竹子村淮山产业基地灌溉问题，促进产业发展，巩固脱贫成效。受益农户141户576人，其中脱贫人口26户105人。</v>
          </cell>
          <cell r="Q12" t="str">
            <v>改善竹子村的生产生活条件，促进产业发展。</v>
          </cell>
          <cell r="R12" t="str">
            <v>是</v>
          </cell>
          <cell r="S12" t="str">
            <v>融安县长安镇人民政府</v>
          </cell>
          <cell r="T12" t="str">
            <v>融安县长安镇人民政府</v>
          </cell>
          <cell r="U12" t="str">
            <v>李海学</v>
          </cell>
          <cell r="V12" t="str">
            <v>0772-8136146</v>
          </cell>
          <cell r="W12">
            <v>141</v>
          </cell>
          <cell r="X12">
            <v>576</v>
          </cell>
          <cell r="Y12">
            <v>26</v>
          </cell>
          <cell r="Z12">
            <v>105</v>
          </cell>
          <cell r="AA12">
            <v>576</v>
          </cell>
          <cell r="AB12" t="str">
            <v>否</v>
          </cell>
          <cell r="AC12" t="str">
            <v>否</v>
          </cell>
        </row>
        <row r="13">
          <cell r="E13" t="str">
            <v>融安县长安镇大坡村何家屯万里坝水渠、板栗坪至桐榴水平头水渠维修项目</v>
          </cell>
          <cell r="F13" t="str">
            <v>融安县</v>
          </cell>
          <cell r="G13" t="str">
            <v>长安镇</v>
          </cell>
          <cell r="H13" t="str">
            <v>大坡村</v>
          </cell>
          <cell r="I13" t="str">
            <v>2026.3.18</v>
          </cell>
          <cell r="J13" t="str">
            <v>2026.6.20</v>
          </cell>
          <cell r="K13">
            <v>21</v>
          </cell>
          <cell r="L13">
            <v>21</v>
          </cell>
          <cell r="M13">
            <v>0</v>
          </cell>
          <cell r="N13">
            <v>0</v>
          </cell>
          <cell r="O13" t="str">
            <v>新建水渠总长度1000米，宽50cm*高70cm水渠长度500米；宽40cm*高40cm水渠长度500米，接口修建一座23米长小塘坝。</v>
          </cell>
          <cell r="P13" t="str">
            <v>完善基础设施建设，解决长安镇大坡村何家屯优质稻产业基地灌溉问题，促进产业发展，巩固脱贫成效。受益农户221户932人，其中脱贫人口64户271人。</v>
          </cell>
          <cell r="Q13" t="str">
            <v>改善大坡村的生产生活条件，促进产业发展，方便群众生活便利。</v>
          </cell>
          <cell r="R13" t="str">
            <v>是</v>
          </cell>
          <cell r="S13" t="str">
            <v>融安县长安镇人民政府</v>
          </cell>
          <cell r="T13" t="str">
            <v>融安县长安镇人民政府</v>
          </cell>
          <cell r="U13" t="str">
            <v>李海学</v>
          </cell>
          <cell r="V13" t="str">
            <v>0772-8136146</v>
          </cell>
          <cell r="W13">
            <v>221</v>
          </cell>
          <cell r="X13">
            <v>932</v>
          </cell>
          <cell r="Y13">
            <v>64</v>
          </cell>
          <cell r="Z13">
            <v>271</v>
          </cell>
          <cell r="AA13">
            <v>932</v>
          </cell>
          <cell r="AB13" t="str">
            <v>否</v>
          </cell>
          <cell r="AC13" t="str">
            <v>否</v>
          </cell>
        </row>
        <row r="14">
          <cell r="E14" t="str">
            <v>融安县长安镇大坡村桐榴屯农田灌溉水渠工程</v>
          </cell>
          <cell r="F14" t="str">
            <v>融安县</v>
          </cell>
          <cell r="G14" t="str">
            <v>长安镇</v>
          </cell>
          <cell r="H14" t="str">
            <v>大坡村</v>
          </cell>
          <cell r="I14" t="str">
            <v>2026.3.18</v>
          </cell>
          <cell r="J14" t="str">
            <v>2026.6.20</v>
          </cell>
          <cell r="K14">
            <v>18</v>
          </cell>
          <cell r="L14">
            <v>18</v>
          </cell>
          <cell r="M14">
            <v>0</v>
          </cell>
          <cell r="N14">
            <v>0</v>
          </cell>
          <cell r="O14" t="str">
            <v>新建水渠总长度600米，宽50cm*高70cm水渠长度500米；宽40cm*高40cm水渠长度100米，接口修建一座23米长小塘坝。</v>
          </cell>
          <cell r="P14" t="str">
            <v>完善基础设施建设，解决长安镇大坡村桐榴屯优质稻产业基地灌溉问题，促进产业发展，巩固脱贫成效。受益农户320户1300人，其中脱贫人口47户220人。</v>
          </cell>
          <cell r="Q14" t="str">
            <v>带动产业发展、带动就业</v>
          </cell>
          <cell r="R14" t="str">
            <v>是</v>
          </cell>
          <cell r="S14" t="str">
            <v>融安县长安镇人民政府</v>
          </cell>
          <cell r="T14" t="str">
            <v>融安县长安镇人民政府</v>
          </cell>
          <cell r="U14" t="str">
            <v>李海学</v>
          </cell>
          <cell r="V14" t="str">
            <v>0772-8136146</v>
          </cell>
          <cell r="W14">
            <v>320</v>
          </cell>
          <cell r="X14">
            <v>1300</v>
          </cell>
          <cell r="Y14">
            <v>47</v>
          </cell>
          <cell r="Z14">
            <v>220</v>
          </cell>
          <cell r="AA14">
            <v>1300</v>
          </cell>
          <cell r="AB14" t="str">
            <v>否</v>
          </cell>
          <cell r="AC14" t="str">
            <v>否</v>
          </cell>
        </row>
        <row r="15">
          <cell r="E15" t="str">
            <v>融安县长安镇塘寨村鹿鸣屯野鬼塘-大仓屯拉蒙段农田灌溉水渠</v>
          </cell>
          <cell r="F15" t="str">
            <v>融安县</v>
          </cell>
          <cell r="G15" t="str">
            <v>长安镇</v>
          </cell>
          <cell r="H15" t="str">
            <v>塘寨村</v>
          </cell>
          <cell r="I15" t="str">
            <v>2026.3.18</v>
          </cell>
          <cell r="J15" t="str">
            <v>2026.6.20</v>
          </cell>
          <cell r="K15">
            <v>20</v>
          </cell>
          <cell r="L15">
            <v>20</v>
          </cell>
          <cell r="M15">
            <v>0</v>
          </cell>
          <cell r="N15">
            <v>0</v>
          </cell>
          <cell r="O15" t="str">
            <v>新建水渠总长度500米，宽50cm*高70cm水渠长度250米；宽40cm*高40cm水渠长度250米，接口修建一座23米长小塘坝。</v>
          </cell>
          <cell r="P15" t="str">
            <v>完善基础设施建设，解决长安镇塘寨村鹿鸣屯优质稻产业基地灌溉问题，促进产业发展，巩固脱贫成效。受益农户42户200人，其中脱贫人口16户56人。</v>
          </cell>
          <cell r="Q15" t="str">
            <v>改善塘寨村的生产生活条件，促进产业发展，方便群众出行。</v>
          </cell>
          <cell r="R15" t="str">
            <v>是</v>
          </cell>
          <cell r="S15" t="str">
            <v>融安县长安镇人民政府</v>
          </cell>
          <cell r="T15" t="str">
            <v>融安县长安镇人民政府</v>
          </cell>
          <cell r="U15" t="str">
            <v>李海学</v>
          </cell>
          <cell r="V15" t="str">
            <v>0772-8136146</v>
          </cell>
          <cell r="W15">
            <v>42</v>
          </cell>
          <cell r="X15">
            <v>200</v>
          </cell>
          <cell r="Y15">
            <v>16</v>
          </cell>
          <cell r="Z15">
            <v>56</v>
          </cell>
          <cell r="AA15">
            <v>200</v>
          </cell>
          <cell r="AB15" t="str">
            <v>否</v>
          </cell>
          <cell r="AC15" t="str">
            <v>否</v>
          </cell>
        </row>
        <row r="16">
          <cell r="E16" t="str">
            <v>融安县长安镇保江村志远屯农田灌溉渠道建设项目</v>
          </cell>
          <cell r="F16" t="str">
            <v>融安县</v>
          </cell>
          <cell r="G16" t="str">
            <v>长安镇</v>
          </cell>
          <cell r="H16" t="str">
            <v>保江村</v>
          </cell>
          <cell r="I16" t="str">
            <v>2026.3.18</v>
          </cell>
          <cell r="J16" t="str">
            <v>2026.6.20</v>
          </cell>
          <cell r="K16">
            <v>2.9</v>
          </cell>
          <cell r="L16">
            <v>2.9</v>
          </cell>
          <cell r="M16">
            <v>0</v>
          </cell>
          <cell r="N16">
            <v>0</v>
          </cell>
          <cell r="O16" t="str">
            <v>新建水渠总长度100米，宽50cm*高70cm水渠长度50米；宽40cm*高40cm水渠长度50米，接口修建一座23米长小塘坝。</v>
          </cell>
          <cell r="P16" t="str">
            <v>完善基础设施建设，解决长安镇保江村志远屯优质稻产业基地灌溉问题，促进产业发展，巩固脱贫成效。受益农户32户，115人，其中脱贫人口13户49人。</v>
          </cell>
          <cell r="Q16" t="str">
            <v>改善保江村的生产生活条件，促进产业发展。</v>
          </cell>
          <cell r="R16" t="str">
            <v>是</v>
          </cell>
          <cell r="S16" t="str">
            <v>融安县长安镇人民政府</v>
          </cell>
          <cell r="T16" t="str">
            <v>融安县长安镇人民政府</v>
          </cell>
          <cell r="U16" t="str">
            <v>李海学</v>
          </cell>
          <cell r="V16" t="str">
            <v>0772-8136146</v>
          </cell>
          <cell r="W16">
            <v>32</v>
          </cell>
          <cell r="X16">
            <v>115</v>
          </cell>
          <cell r="Y16">
            <v>13</v>
          </cell>
          <cell r="Z16">
            <v>49</v>
          </cell>
          <cell r="AA16">
            <v>115</v>
          </cell>
          <cell r="AB16" t="str">
            <v>否</v>
          </cell>
          <cell r="AC16" t="str">
            <v>否</v>
          </cell>
        </row>
        <row r="17">
          <cell r="E17" t="str">
            <v>融安县长安镇安宁村大袍屯塌方治理项目</v>
          </cell>
          <cell r="F17" t="str">
            <v>融安县</v>
          </cell>
          <cell r="G17" t="str">
            <v>长安镇</v>
          </cell>
          <cell r="H17" t="str">
            <v>安宁村</v>
          </cell>
          <cell r="I17" t="str">
            <v>2026.3.11</v>
          </cell>
          <cell r="J17" t="str">
            <v>2026.7.12</v>
          </cell>
          <cell r="K17">
            <v>135</v>
          </cell>
          <cell r="L17">
            <v>135</v>
          </cell>
          <cell r="M17">
            <v>0</v>
          </cell>
          <cell r="N17">
            <v>0</v>
          </cell>
          <cell r="O17" t="str">
            <v>水毁路面修复长约0.5公里、路面宽3.5米、厚18厘米，压实砂石基层厚15厘米；两边培路肩宽各0.5米；合理设置涵洞、边沟、错车道等。</v>
          </cell>
          <cell r="P17" t="str">
            <v>完善基础设施建设，解决长安镇安宁村大袍屯群众通行问题，促进产业发展，巩固脱贫成效。受益农户301户1098人，其中脱贫人口98户377人。</v>
          </cell>
          <cell r="Q17" t="str">
            <v>带动生产、降低运输成本</v>
          </cell>
          <cell r="R17" t="str">
            <v>是</v>
          </cell>
          <cell r="S17" t="str">
            <v>融安县长安镇人民政府</v>
          </cell>
          <cell r="T17" t="str">
            <v>融安县长安镇人民政府</v>
          </cell>
          <cell r="U17" t="str">
            <v>李海学</v>
          </cell>
          <cell r="V17" t="str">
            <v>0772-8136146</v>
          </cell>
          <cell r="W17">
            <v>301</v>
          </cell>
          <cell r="X17">
            <v>1098</v>
          </cell>
          <cell r="Y17">
            <v>98</v>
          </cell>
          <cell r="Z17">
            <v>377</v>
          </cell>
          <cell r="AA17">
            <v>1098</v>
          </cell>
          <cell r="AB17" t="str">
            <v>否</v>
          </cell>
          <cell r="AC17" t="str">
            <v>否</v>
          </cell>
        </row>
        <row r="18">
          <cell r="E18" t="str">
            <v>融安县长安镇河勒村自来水管网工程</v>
          </cell>
          <cell r="F18" t="str">
            <v>融安县</v>
          </cell>
          <cell r="G18" t="str">
            <v>长安镇</v>
          </cell>
          <cell r="H18" t="str">
            <v>河勒村</v>
          </cell>
          <cell r="I18" t="str">
            <v>2026.3.21</v>
          </cell>
          <cell r="J18" t="str">
            <v>2026.8.29</v>
          </cell>
          <cell r="K18">
            <v>200</v>
          </cell>
          <cell r="L18">
            <v>200</v>
          </cell>
          <cell r="M18">
            <v>0</v>
          </cell>
          <cell r="N18">
            <v>0</v>
          </cell>
          <cell r="O18" t="str">
            <v>主管部分3公里，分管3公里，入户管4公里，及水表576户。</v>
          </cell>
          <cell r="P18" t="str">
            <v>完善基础设施建设，解决长安镇河勒村群众安全饮水问题，促进产业发展，巩固脱贫成效。受益农户576户2143人，其中脱贫人口61户183人。</v>
          </cell>
          <cell r="Q18" t="str">
            <v>改善生产生活条件，促进、带动产业发展，方便村民生活</v>
          </cell>
          <cell r="R18" t="str">
            <v>是</v>
          </cell>
          <cell r="S18" t="str">
            <v>融安县长安镇人民政府</v>
          </cell>
          <cell r="T18" t="str">
            <v>融安县长安镇人民政府</v>
          </cell>
          <cell r="U18" t="str">
            <v>李海学</v>
          </cell>
          <cell r="V18" t="str">
            <v>0772-8136146</v>
          </cell>
          <cell r="W18">
            <v>576</v>
          </cell>
          <cell r="X18">
            <v>2143</v>
          </cell>
          <cell r="Y18">
            <v>61</v>
          </cell>
          <cell r="Z18">
            <v>183</v>
          </cell>
          <cell r="AA18">
            <v>2143</v>
          </cell>
          <cell r="AB18" t="str">
            <v>否</v>
          </cell>
          <cell r="AC18" t="str">
            <v>否</v>
          </cell>
        </row>
        <row r="19">
          <cell r="E19" t="str">
            <v>融安县长安镇和寨村和寨屯自来水管网工程</v>
          </cell>
          <cell r="F19" t="str">
            <v>融安县</v>
          </cell>
          <cell r="G19" t="str">
            <v>长安镇</v>
          </cell>
          <cell r="H19" t="str">
            <v>和寨村</v>
          </cell>
          <cell r="I19" t="str">
            <v>2026.3.18</v>
          </cell>
          <cell r="J19" t="str">
            <v>2026.6.20</v>
          </cell>
          <cell r="K19">
            <v>45</v>
          </cell>
          <cell r="L19">
            <v>45</v>
          </cell>
          <cell r="M19">
            <v>0</v>
          </cell>
          <cell r="N19">
            <v>0</v>
          </cell>
          <cell r="O19" t="str">
            <v>直径100mm的水管600米。40mm的水管200米，32mm的水管200米，总水表1个，入户水表22个。</v>
          </cell>
          <cell r="P19" t="str">
            <v>完善基础设施建设，解决长安镇和寨村和寨屯群众安全饮水问题，提高群众生活水平，巩固脱贫成效。受益农户22户120人，其中脱贫人口5户25人。</v>
          </cell>
          <cell r="Q19" t="str">
            <v>改善生产生活条件，促进、带动产业发展，方便村民生活</v>
          </cell>
          <cell r="R19" t="str">
            <v>是</v>
          </cell>
          <cell r="S19" t="str">
            <v>融安县长安镇人民政府</v>
          </cell>
          <cell r="T19" t="str">
            <v>融安县长安镇人民政府</v>
          </cell>
          <cell r="U19" t="str">
            <v>李海学</v>
          </cell>
          <cell r="V19" t="str">
            <v>0772-8136146</v>
          </cell>
          <cell r="W19">
            <v>22</v>
          </cell>
          <cell r="X19">
            <v>120</v>
          </cell>
          <cell r="Y19">
            <v>5</v>
          </cell>
          <cell r="Z19">
            <v>25</v>
          </cell>
          <cell r="AA19">
            <v>120</v>
          </cell>
          <cell r="AB19" t="str">
            <v>否</v>
          </cell>
          <cell r="AC19" t="str">
            <v>否</v>
          </cell>
        </row>
        <row r="20">
          <cell r="E20" t="str">
            <v>融安县长安镇祥多村瓦瑶一屯农田灌溉水渠工程</v>
          </cell>
          <cell r="F20" t="str">
            <v>融安县</v>
          </cell>
          <cell r="G20" t="str">
            <v>长安镇</v>
          </cell>
          <cell r="H20" t="str">
            <v>祥多村</v>
          </cell>
          <cell r="I20" t="str">
            <v>2026.3.18</v>
          </cell>
          <cell r="J20" t="str">
            <v>2026.6.20</v>
          </cell>
          <cell r="K20">
            <v>28</v>
          </cell>
          <cell r="L20">
            <v>28</v>
          </cell>
          <cell r="M20">
            <v>0</v>
          </cell>
          <cell r="N20">
            <v>0</v>
          </cell>
          <cell r="O20" t="str">
            <v>新建水渠总长度880米，宽50cm*高70cm水渠长度780米；宽40cm*高40cm水渠长度100米，接口修建一座23米长小塘坝。</v>
          </cell>
          <cell r="P20" t="str">
            <v>完善基础设施建设，解决长安镇祥多村瓦瑶一屯优质稻产业基地灌溉问题，促进产业发展，巩固脱贫成效。受益农户101户404人，其中脱贫人口23户92人。</v>
          </cell>
          <cell r="Q20" t="str">
            <v>带动产业发展、带动就业</v>
          </cell>
          <cell r="R20" t="str">
            <v>是</v>
          </cell>
          <cell r="S20" t="str">
            <v>融安县长安镇人民政府</v>
          </cell>
          <cell r="T20" t="str">
            <v>融安县长安镇人民政府</v>
          </cell>
          <cell r="U20" t="str">
            <v>李海学</v>
          </cell>
          <cell r="V20" t="str">
            <v>0772-8136146</v>
          </cell>
          <cell r="W20">
            <v>101</v>
          </cell>
          <cell r="X20">
            <v>404</v>
          </cell>
          <cell r="Y20">
            <v>23</v>
          </cell>
          <cell r="Z20">
            <v>92</v>
          </cell>
          <cell r="AA20">
            <v>404</v>
          </cell>
          <cell r="AB20" t="str">
            <v>否</v>
          </cell>
          <cell r="AC20" t="str">
            <v>否</v>
          </cell>
        </row>
        <row r="21">
          <cell r="E21" t="str">
            <v>融安县长安镇大洲村乡村振兴示范点建设项目</v>
          </cell>
          <cell r="F21" t="str">
            <v>融安县</v>
          </cell>
          <cell r="G21" t="str">
            <v>长安镇</v>
          </cell>
          <cell r="H21" t="str">
            <v>大洲村</v>
          </cell>
          <cell r="I21" t="str">
            <v>2026.3.19</v>
          </cell>
          <cell r="J21" t="str">
            <v>2026.6.21</v>
          </cell>
          <cell r="K21">
            <v>80</v>
          </cell>
          <cell r="L21">
            <v>80</v>
          </cell>
          <cell r="M21">
            <v>0</v>
          </cell>
          <cell r="N21">
            <v>0</v>
          </cell>
          <cell r="O21" t="str">
            <v>维修村级道路2000米，安装路灯，完善基础设施等。</v>
          </cell>
          <cell r="P21" t="str">
            <v>完善基础设施建设，解决长安镇大洲村西线通行问题，促进乡村旅游业发展，提高乡村示范点引领作用，巩固脱贫成效。受益农户289户803人，其中脱贫人口39户145人。</v>
          </cell>
          <cell r="Q21" t="str">
            <v>改善生产生活条件，促进、带动产业发展，方便村民生活</v>
          </cell>
          <cell r="R21" t="str">
            <v>是</v>
          </cell>
          <cell r="S21" t="str">
            <v>融安县长安镇人民政府</v>
          </cell>
          <cell r="T21" t="str">
            <v>融安县长安镇人民政府</v>
          </cell>
          <cell r="U21" t="str">
            <v>李海学</v>
          </cell>
          <cell r="V21" t="str">
            <v>0772-8136146</v>
          </cell>
          <cell r="W21">
            <v>289</v>
          </cell>
          <cell r="X21">
            <v>803</v>
          </cell>
          <cell r="Y21">
            <v>39</v>
          </cell>
          <cell r="Z21">
            <v>145</v>
          </cell>
          <cell r="AA21">
            <v>803</v>
          </cell>
          <cell r="AB21" t="str">
            <v>否</v>
          </cell>
          <cell r="AC21" t="str">
            <v>否</v>
          </cell>
        </row>
        <row r="22">
          <cell r="E22" t="str">
            <v>江口村平村屯优质产业基地配套设施项目</v>
          </cell>
          <cell r="F22" t="str">
            <v>融安县</v>
          </cell>
          <cell r="G22" t="str">
            <v>长安镇</v>
          </cell>
          <cell r="H22" t="str">
            <v>江口村</v>
          </cell>
          <cell r="I22" t="str">
            <v>2026.3.20</v>
          </cell>
          <cell r="J22" t="str">
            <v>2026.6.22</v>
          </cell>
          <cell r="K22">
            <v>14</v>
          </cell>
          <cell r="L22">
            <v>14</v>
          </cell>
          <cell r="M22">
            <v>0</v>
          </cell>
          <cell r="N22">
            <v>0</v>
          </cell>
          <cell r="O22" t="str">
            <v>建设50方米，配电房一间，泵站房一间、水管。</v>
          </cell>
          <cell r="P22" t="str">
            <v>完善基础设施建设，解决长安镇江口村平村屯优质稻产业基地灌溉问题，促进产业发展，巩固脱贫成效。受益农户95户490人，其中脱贫人口11户35人。</v>
          </cell>
          <cell r="Q22" t="str">
            <v>改善生产生活条件，促进、带动产业发展，方便村民生活</v>
          </cell>
          <cell r="R22" t="str">
            <v>是</v>
          </cell>
          <cell r="S22" t="str">
            <v>融安县长安镇人民政府</v>
          </cell>
          <cell r="T22" t="str">
            <v>融安县长安镇人民政府</v>
          </cell>
          <cell r="U22" t="str">
            <v>李海学</v>
          </cell>
          <cell r="V22" t="str">
            <v>0772-8136146</v>
          </cell>
          <cell r="W22">
            <v>95</v>
          </cell>
          <cell r="X22">
            <v>490</v>
          </cell>
          <cell r="Y22">
            <v>11</v>
          </cell>
          <cell r="Z22">
            <v>35</v>
          </cell>
          <cell r="AA22">
            <v>490</v>
          </cell>
          <cell r="AB22" t="str">
            <v>否</v>
          </cell>
          <cell r="AC22" t="str">
            <v>否</v>
          </cell>
        </row>
        <row r="23">
          <cell r="E23" t="str">
            <v>融安县长安镇桐榴屯农田灌溉项目</v>
          </cell>
          <cell r="F23" t="str">
            <v>融安县</v>
          </cell>
          <cell r="G23" t="str">
            <v>长安镇</v>
          </cell>
          <cell r="H23" t="str">
            <v>大坡村</v>
          </cell>
          <cell r="I23" t="str">
            <v>2026.3.20</v>
          </cell>
          <cell r="J23" t="str">
            <v>2026.6.22</v>
          </cell>
          <cell r="K23">
            <v>70</v>
          </cell>
          <cell r="L23">
            <v>70</v>
          </cell>
          <cell r="M23">
            <v>0</v>
          </cell>
          <cell r="N23">
            <v>0</v>
          </cell>
          <cell r="O23" t="str">
            <v>新建水渠2000米，宽40cm，高40cm。</v>
          </cell>
          <cell r="P23" t="str">
            <v>完善基础设施建设，解决长安镇大坡村桐榴屯优质稻产业基地灌溉问题，促进产业发展，巩固脱贫成效。受益农户88户326人，其中脱贫人口18户72人。</v>
          </cell>
          <cell r="Q23" t="str">
            <v>改善生产生活条件，促进、带动产业发展，方便村民生活</v>
          </cell>
          <cell r="R23" t="str">
            <v>是</v>
          </cell>
          <cell r="S23" t="str">
            <v>融安县长安镇人民政府</v>
          </cell>
          <cell r="T23" t="str">
            <v>融安县长安镇人民政府</v>
          </cell>
          <cell r="U23" t="str">
            <v>李海学</v>
          </cell>
          <cell r="V23" t="str">
            <v>0772-8136146</v>
          </cell>
          <cell r="W23">
            <v>88</v>
          </cell>
          <cell r="X23">
            <v>326</v>
          </cell>
          <cell r="Y23">
            <v>18</v>
          </cell>
          <cell r="Z23">
            <v>72</v>
          </cell>
          <cell r="AA23">
            <v>326</v>
          </cell>
          <cell r="AB23" t="str">
            <v>否</v>
          </cell>
          <cell r="AC23" t="str">
            <v>否</v>
          </cell>
        </row>
        <row r="24">
          <cell r="E24" t="str">
            <v>融安县长安镇大乐村柏崖屯自来水管网工程</v>
          </cell>
          <cell r="F24" t="str">
            <v>融安县</v>
          </cell>
          <cell r="G24" t="str">
            <v>长安镇</v>
          </cell>
          <cell r="H24" t="str">
            <v>大乐村</v>
          </cell>
          <cell r="I24" t="str">
            <v>2026.03.01</v>
          </cell>
          <cell r="J24" t="str">
            <v>2026.7.30</v>
          </cell>
          <cell r="K24">
            <v>13.726871</v>
          </cell>
          <cell r="L24">
            <v>13.726871</v>
          </cell>
          <cell r="M24">
            <v>0</v>
          </cell>
          <cell r="N24">
            <v>0</v>
          </cell>
          <cell r="O24" t="str">
            <v>接400米长水管。</v>
          </cell>
          <cell r="P24" t="str">
            <v>完善基础设施建设，解决长安镇大乐村柏崖屯群众安全饮水问题，提高群众生活水平，巩固脱贫成效。受益农户109户374人，其中脱贫人口5户25人。</v>
          </cell>
          <cell r="Q24" t="str">
            <v>改善生产生活条件，促进、带动产业发展，方便村民生活</v>
          </cell>
          <cell r="R24" t="str">
            <v>是</v>
          </cell>
          <cell r="S24" t="str">
            <v>融安县长安镇人民政府</v>
          </cell>
          <cell r="T24" t="str">
            <v>融安县长安镇人民政府</v>
          </cell>
          <cell r="U24" t="str">
            <v>李海学</v>
          </cell>
          <cell r="V24" t="str">
            <v>0772-8136146</v>
          </cell>
          <cell r="W24">
            <v>109</v>
          </cell>
          <cell r="X24">
            <v>374</v>
          </cell>
          <cell r="Y24">
            <v>5</v>
          </cell>
          <cell r="Z24">
            <v>25</v>
          </cell>
          <cell r="AA24">
            <v>374</v>
          </cell>
          <cell r="AB24" t="str">
            <v>否</v>
          </cell>
          <cell r="AC24" t="str">
            <v>否</v>
          </cell>
        </row>
        <row r="25">
          <cell r="E25" t="str">
            <v>融安县长安镇泗朗村泗维河坝头水毁道路维修项目</v>
          </cell>
          <cell r="F25" t="str">
            <v>融安县</v>
          </cell>
          <cell r="G25" t="str">
            <v>长安镇</v>
          </cell>
          <cell r="H25" t="str">
            <v>泗朗村</v>
          </cell>
          <cell r="I25" t="str">
            <v>2026.03.01</v>
          </cell>
          <cell r="J25" t="str">
            <v>2026.7.30</v>
          </cell>
          <cell r="K25">
            <v>20</v>
          </cell>
          <cell r="L25">
            <v>20</v>
          </cell>
          <cell r="M25">
            <v>0</v>
          </cell>
          <cell r="N25">
            <v>0</v>
          </cell>
          <cell r="O25" t="str">
            <v>硬化塌陷路面20米。</v>
          </cell>
          <cell r="P25" t="str">
            <v>完善基础设施建设，解决长安镇泗朗村全村出行问题，促进产业发展，巩固脱贫成效。受益农户371户1286人，其中脱贫人口138户483人。</v>
          </cell>
          <cell r="Q25" t="str">
            <v>改善生产生活条件，促进、带动产业发展，方便村民生活</v>
          </cell>
          <cell r="R25" t="str">
            <v>是</v>
          </cell>
          <cell r="S25" t="str">
            <v>融安县长安镇人民政府</v>
          </cell>
          <cell r="T25" t="str">
            <v>融安县长安镇人民政府</v>
          </cell>
          <cell r="U25" t="str">
            <v>李海学</v>
          </cell>
          <cell r="V25" t="str">
            <v>0772-8136146</v>
          </cell>
          <cell r="W25">
            <v>371</v>
          </cell>
          <cell r="X25">
            <v>1286</v>
          </cell>
          <cell r="Y25">
            <v>138</v>
          </cell>
          <cell r="Z25">
            <v>483</v>
          </cell>
          <cell r="AA25">
            <v>1286</v>
          </cell>
          <cell r="AB25" t="str">
            <v>否</v>
          </cell>
          <cell r="AC25" t="str">
            <v>否</v>
          </cell>
        </row>
        <row r="26">
          <cell r="E26" t="str">
            <v>融安县长安镇大乐村大梘屯产业路硬化项目</v>
          </cell>
          <cell r="F26" t="str">
            <v>融安县</v>
          </cell>
          <cell r="G26" t="str">
            <v>长安镇</v>
          </cell>
          <cell r="H26" t="str">
            <v>大乐村</v>
          </cell>
          <cell r="I26" t="str">
            <v>2026.03.01</v>
          </cell>
          <cell r="J26" t="str">
            <v>2026.7.30</v>
          </cell>
          <cell r="K26">
            <v>60</v>
          </cell>
          <cell r="L26">
            <v>60</v>
          </cell>
          <cell r="M26">
            <v>0</v>
          </cell>
          <cell r="N26">
            <v>0</v>
          </cell>
          <cell r="O26" t="str">
            <v>硬化路面长500米，宽5米，厚18cm
</v>
          </cell>
          <cell r="P26" t="str">
            <v>完善基础设施建设，解决长安镇大乐村产业基地通行问题，促进产业发展，巩固脱贫成效。受益农户245户818人，其中脱贫人口353户175人。</v>
          </cell>
          <cell r="Q26" t="str">
            <v>改善生产生活条件，促进、带动产业发展，方便村民生活</v>
          </cell>
          <cell r="R26" t="str">
            <v>是</v>
          </cell>
          <cell r="S26" t="str">
            <v>融安县长安镇人民政府</v>
          </cell>
          <cell r="T26" t="str">
            <v>融安县长安镇人民政府</v>
          </cell>
          <cell r="U26" t="str">
            <v>李海学</v>
          </cell>
          <cell r="V26" t="str">
            <v>0772-8136146</v>
          </cell>
          <cell r="W26">
            <v>245</v>
          </cell>
          <cell r="X26">
            <v>818</v>
          </cell>
          <cell r="Y26">
            <v>353</v>
          </cell>
          <cell r="Z26">
            <v>175</v>
          </cell>
          <cell r="AA26">
            <v>818</v>
          </cell>
          <cell r="AB26" t="str">
            <v>否</v>
          </cell>
          <cell r="AC26" t="str">
            <v>否</v>
          </cell>
        </row>
        <row r="27">
          <cell r="E27" t="str">
            <v>融安县长安镇瑶送村瑶送屯农田灌溉项目</v>
          </cell>
          <cell r="F27" t="str">
            <v>融安县</v>
          </cell>
          <cell r="G27" t="str">
            <v>长安镇</v>
          </cell>
          <cell r="H27" t="str">
            <v>瑶送村</v>
          </cell>
          <cell r="I27" t="str">
            <v>2026.03.01</v>
          </cell>
          <cell r="J27" t="str">
            <v>2026.7.30</v>
          </cell>
          <cell r="K27">
            <v>30</v>
          </cell>
          <cell r="L27">
            <v>30</v>
          </cell>
          <cell r="M27">
            <v>0</v>
          </cell>
          <cell r="N27">
            <v>0</v>
          </cell>
          <cell r="O27" t="str">
            <v>新建水渠2000米，宽40cm，高40cm
</v>
          </cell>
          <cell r="P27" t="str">
            <v>完善基础设施建设，解决长安镇瑶送村瑶送优质稻产业基地灌溉问题，促进产业发展，巩固脱贫成效。受益农户96户343人，其中脱贫人口43户186人。</v>
          </cell>
          <cell r="Q27" t="str">
            <v>改善生产生活条件，促进、带动产业发展，方便村民生活</v>
          </cell>
          <cell r="R27" t="str">
            <v>是</v>
          </cell>
          <cell r="S27" t="str">
            <v>融安县长安镇人民政府</v>
          </cell>
          <cell r="T27" t="str">
            <v>融安县长安镇人民政府</v>
          </cell>
          <cell r="U27" t="str">
            <v>李海学</v>
          </cell>
          <cell r="V27" t="str">
            <v>0772-8136146</v>
          </cell>
          <cell r="W27">
            <v>96</v>
          </cell>
          <cell r="X27">
            <v>343</v>
          </cell>
          <cell r="Y27">
            <v>43</v>
          </cell>
          <cell r="Z27">
            <v>186</v>
          </cell>
          <cell r="AA27">
            <v>343</v>
          </cell>
          <cell r="AB27" t="str">
            <v>否</v>
          </cell>
          <cell r="AC27" t="str">
            <v>否</v>
          </cell>
        </row>
        <row r="28">
          <cell r="E28" t="str">
            <v>融安县长安镇大巷村下村屯产业硬化道路项目</v>
          </cell>
          <cell r="F28" t="str">
            <v>融安县</v>
          </cell>
          <cell r="G28" t="str">
            <v>长安镇</v>
          </cell>
          <cell r="H28" t="str">
            <v>大巷村</v>
          </cell>
          <cell r="I28" t="str">
            <v>2026.3.11</v>
          </cell>
          <cell r="J28" t="str">
            <v>2026.7.12</v>
          </cell>
          <cell r="K28">
            <v>115</v>
          </cell>
          <cell r="L28">
            <v>115</v>
          </cell>
          <cell r="M28">
            <v>0</v>
          </cell>
          <cell r="N28">
            <v>0</v>
          </cell>
          <cell r="O28" t="str">
            <v>硬化路长约2公里、路面宽3.5米、厚18厘米，压实砂石基层厚15厘米；两边培路肩宽各0.5米；合理设置涵洞、边沟、错车道等。</v>
          </cell>
          <cell r="P28" t="str">
            <v>完善基础设施建设，解决长安镇大巷村下村屯优质稻产业基地通行问题，促进产业发展，巩固脱贫成效。受益农户632户2208人，其中脱贫人口46户53人。</v>
          </cell>
          <cell r="Q28" t="str">
            <v>改善大巷村下村屯村的生产生活条件，促进产业发展，方便群众出行。</v>
          </cell>
          <cell r="R28" t="str">
            <v>是</v>
          </cell>
          <cell r="S28" t="str">
            <v>融安县长安镇人民政府</v>
          </cell>
          <cell r="T28" t="str">
            <v>融安县长安镇人民政府</v>
          </cell>
          <cell r="U28" t="str">
            <v>李海学</v>
          </cell>
          <cell r="V28" t="str">
            <v>0772-8136146</v>
          </cell>
          <cell r="W28">
            <v>632</v>
          </cell>
          <cell r="X28">
            <v>2208</v>
          </cell>
          <cell r="Y28">
            <v>46</v>
          </cell>
          <cell r="Z28">
            <v>53</v>
          </cell>
          <cell r="AA28">
            <v>2208</v>
          </cell>
          <cell r="AB28" t="str">
            <v>否</v>
          </cell>
          <cell r="AC28" t="str">
            <v>否</v>
          </cell>
        </row>
        <row r="29">
          <cell r="E29" t="str">
            <v>融安县长安镇太平村太平屯盖板涵</v>
          </cell>
          <cell r="F29" t="str">
            <v>融安县</v>
          </cell>
          <cell r="G29" t="str">
            <v>长安镇</v>
          </cell>
          <cell r="H29" t="str">
            <v>太平村</v>
          </cell>
          <cell r="I29" t="str">
            <v>2026.3.21</v>
          </cell>
          <cell r="J29" t="str">
            <v>2026.8.29</v>
          </cell>
          <cell r="K29">
            <v>250</v>
          </cell>
          <cell r="L29">
            <v>250</v>
          </cell>
          <cell r="M29">
            <v>0</v>
          </cell>
          <cell r="N29">
            <v>0</v>
          </cell>
          <cell r="O29" t="str">
            <v>新建长50米，宽3.5米的跨水盖板涵。</v>
          </cell>
          <cell r="P29" t="str">
            <v>完善基础设施建设，解决长安镇太平村太平屯优质稻产业基地通行问题，促进产业发展，巩固脱贫成效。受益农户557户2270人，其中脱贫人口96户365人。</v>
          </cell>
          <cell r="Q29" t="str">
            <v>改善太平村的生产生活条件，促进产业发展，方便群众出行。</v>
          </cell>
          <cell r="R29" t="str">
            <v>是</v>
          </cell>
          <cell r="S29" t="str">
            <v>融安县长安镇人民政府</v>
          </cell>
          <cell r="T29" t="str">
            <v>融安县长安镇人民政府</v>
          </cell>
          <cell r="U29" t="str">
            <v>李海学</v>
          </cell>
          <cell r="V29" t="str">
            <v>0772-8136146</v>
          </cell>
          <cell r="W29">
            <v>557</v>
          </cell>
          <cell r="X29">
            <v>2270</v>
          </cell>
          <cell r="Y29">
            <v>96</v>
          </cell>
          <cell r="Z29">
            <v>365</v>
          </cell>
          <cell r="AA29">
            <v>2270</v>
          </cell>
          <cell r="AB29" t="str">
            <v>否</v>
          </cell>
          <cell r="AC29" t="str">
            <v>否</v>
          </cell>
        </row>
        <row r="30">
          <cell r="E30" t="str">
            <v>融安县长安镇珠玉村石龙屯级产业路硬化</v>
          </cell>
          <cell r="F30" t="str">
            <v>融安县</v>
          </cell>
          <cell r="G30" t="str">
            <v>长安镇</v>
          </cell>
          <cell r="H30" t="str">
            <v>珠玉村</v>
          </cell>
          <cell r="I30" t="str">
            <v>2026.3.18</v>
          </cell>
          <cell r="J30" t="str">
            <v>2026.6.20</v>
          </cell>
          <cell r="K30">
            <v>50</v>
          </cell>
          <cell r="L30">
            <v>50</v>
          </cell>
          <cell r="M30">
            <v>0</v>
          </cell>
          <cell r="N30">
            <v>0</v>
          </cell>
          <cell r="O30" t="str">
            <v>硬化路长约1公里、路面宽3.5米、厚18厘米，压实砂石基层厚15厘米；两边培路肩宽各0.5米；合理设置涵洞、边沟、错车道等。</v>
          </cell>
          <cell r="P30" t="str">
            <v>完善基础设施建设，解决长安镇珠玉村石龙屯优质稻产业基地通行问题，促进产业发展，巩固脱贫成效。受益农户118户476人，其中脱贫人口24户97人。</v>
          </cell>
          <cell r="Q30" t="str">
            <v>改善村的生产生活条件，促进产业发展，方便群众出行。</v>
          </cell>
          <cell r="R30" t="str">
            <v>是</v>
          </cell>
          <cell r="S30" t="str">
            <v>融安县长安镇人民政府</v>
          </cell>
          <cell r="T30" t="str">
            <v>融安县长安镇人民政府</v>
          </cell>
          <cell r="U30" t="str">
            <v>李海学</v>
          </cell>
          <cell r="V30" t="str">
            <v>0772-8136146</v>
          </cell>
          <cell r="W30">
            <v>118</v>
          </cell>
          <cell r="X30">
            <v>476</v>
          </cell>
          <cell r="Y30">
            <v>24</v>
          </cell>
          <cell r="Z30">
            <v>97</v>
          </cell>
          <cell r="AA30">
            <v>476</v>
          </cell>
          <cell r="AB30" t="str">
            <v>否</v>
          </cell>
          <cell r="AC30" t="str">
            <v>否</v>
          </cell>
        </row>
        <row r="31">
          <cell r="E31" t="str">
            <v>融安县长安镇新安村横水屯马勒产业基地建设</v>
          </cell>
          <cell r="F31" t="str">
            <v>融安县</v>
          </cell>
          <cell r="G31" t="str">
            <v>长安镇</v>
          </cell>
          <cell r="H31" t="str">
            <v>新安村</v>
          </cell>
          <cell r="I31" t="str">
            <v>2026.3.11</v>
          </cell>
          <cell r="J31" t="str">
            <v>2026.7.12</v>
          </cell>
          <cell r="K31">
            <v>125</v>
          </cell>
          <cell r="L31">
            <v>125</v>
          </cell>
          <cell r="M31">
            <v>0</v>
          </cell>
          <cell r="N31">
            <v>0</v>
          </cell>
          <cell r="O31" t="str">
            <v>硬化路面长2.0公里、路面宽3.5米、厚20厘米，压实砂石基层厚20厘米；两边培路肩宽各0.5米；合理设置涵洞、边沟、错车道等。</v>
          </cell>
          <cell r="P31" t="str">
            <v>完善基础设施建设，解决长安镇新安村横水屯优质稻产业基地通行问题，促进产业发展，巩固脱贫成效。受益农户220户655人，其中脱贫人口31户102人。</v>
          </cell>
          <cell r="Q31" t="str">
            <v>改善新安村的生产生活条件，促进产业发展，方便群众出行。</v>
          </cell>
          <cell r="R31" t="str">
            <v>是</v>
          </cell>
          <cell r="S31" t="str">
            <v>融安县长安镇人民政府</v>
          </cell>
          <cell r="T31" t="str">
            <v>融安县长安镇人民政府</v>
          </cell>
          <cell r="U31" t="str">
            <v>李海学</v>
          </cell>
          <cell r="V31" t="str">
            <v>0772-8136146</v>
          </cell>
          <cell r="W31">
            <v>220</v>
          </cell>
          <cell r="X31">
            <v>655</v>
          </cell>
          <cell r="Y31">
            <v>31</v>
          </cell>
          <cell r="Z31">
            <v>102</v>
          </cell>
          <cell r="AA31">
            <v>655</v>
          </cell>
          <cell r="AB31" t="str">
            <v>否</v>
          </cell>
          <cell r="AC31" t="str">
            <v>否</v>
          </cell>
        </row>
        <row r="32">
          <cell r="E32" t="str">
            <v>融安县长安镇大乐村岩口屯产业基地建设</v>
          </cell>
          <cell r="F32" t="str">
            <v>融安县</v>
          </cell>
          <cell r="G32" t="str">
            <v>长安镇</v>
          </cell>
          <cell r="H32" t="str">
            <v>大乐村</v>
          </cell>
          <cell r="I32" t="str">
            <v>2026.3.18</v>
          </cell>
          <cell r="J32" t="str">
            <v>2026.6.20</v>
          </cell>
          <cell r="K32">
            <v>60</v>
          </cell>
          <cell r="L32">
            <v>60</v>
          </cell>
          <cell r="M32">
            <v>0</v>
          </cell>
          <cell r="N32">
            <v>0</v>
          </cell>
          <cell r="O32" t="str">
            <v>硬化路长约0.6公里、路面宽3.5米、厚18厘米，压实砂石基层厚15厘米；两边培路肩宽各0.5米；合理设置涵洞、边沟、错车道等。</v>
          </cell>
          <cell r="P32" t="str">
            <v>完善基础设施建设，解决长安镇大乐村岩口屯优质稻产业基地通行问题，促进产业发展，巩固脱贫成效。受益农户65户312人，其中脱贫人口8户31人。</v>
          </cell>
          <cell r="Q32" t="str">
            <v>改善大乐村的生产生活条件，促进产业发展，方便群众出行。</v>
          </cell>
          <cell r="R32" t="str">
            <v>是</v>
          </cell>
          <cell r="S32" t="str">
            <v>融安县长安镇人民政府</v>
          </cell>
          <cell r="T32" t="str">
            <v>融安县长安镇人民政府</v>
          </cell>
          <cell r="U32" t="str">
            <v>李海学</v>
          </cell>
          <cell r="V32" t="str">
            <v>0772-8136146</v>
          </cell>
          <cell r="W32">
            <v>65</v>
          </cell>
          <cell r="X32">
            <v>312</v>
          </cell>
          <cell r="Y32">
            <v>8</v>
          </cell>
          <cell r="Z32">
            <v>31</v>
          </cell>
          <cell r="AA32">
            <v>312</v>
          </cell>
          <cell r="AB32" t="str">
            <v>否</v>
          </cell>
          <cell r="AC32" t="str">
            <v>否</v>
          </cell>
        </row>
        <row r="33">
          <cell r="E33" t="str">
            <v>融安县长安镇大乐村隘底屯木洞农田灌溉渠道</v>
          </cell>
          <cell r="F33" t="str">
            <v>融安县</v>
          </cell>
          <cell r="G33" t="str">
            <v>长安镇</v>
          </cell>
          <cell r="H33" t="str">
            <v>大乐村</v>
          </cell>
          <cell r="I33" t="str">
            <v>2026.3.18</v>
          </cell>
          <cell r="J33" t="str">
            <v>2026.6.20</v>
          </cell>
          <cell r="K33">
            <v>7.5</v>
          </cell>
          <cell r="L33">
            <v>7.5</v>
          </cell>
          <cell r="M33">
            <v>0</v>
          </cell>
          <cell r="N33">
            <v>0</v>
          </cell>
          <cell r="O33" t="str">
            <v>新建水渠总长度1500米，宽50cm*高70cm水渠长度800米；宽40cm*高40cm水渠长度700米，接口修建一座23米长小塘坝。</v>
          </cell>
          <cell r="P33" t="str">
            <v>完善基础设施建设，解决长安镇大乐村隘底屯优质稻产业基地灌溉问题，促进产业发展，巩固脱贫成效。受益农户98户405人，其中脱贫人口11户33人。</v>
          </cell>
          <cell r="Q33" t="str">
            <v>改善大乐村的生产生活条件，促进产业发展，方便群众出行。</v>
          </cell>
          <cell r="R33" t="str">
            <v>是</v>
          </cell>
          <cell r="S33" t="str">
            <v>融安县长安镇人民政府</v>
          </cell>
          <cell r="T33" t="str">
            <v>融安县长安镇人民政府</v>
          </cell>
          <cell r="U33" t="str">
            <v>李海学</v>
          </cell>
          <cell r="V33" t="str">
            <v>0772-8136146</v>
          </cell>
          <cell r="W33">
            <v>98</v>
          </cell>
          <cell r="X33">
            <v>405</v>
          </cell>
          <cell r="Y33">
            <v>11</v>
          </cell>
          <cell r="Z33">
            <v>33</v>
          </cell>
          <cell r="AA33">
            <v>405</v>
          </cell>
          <cell r="AB33" t="str">
            <v>否</v>
          </cell>
          <cell r="AC33" t="str">
            <v>否</v>
          </cell>
        </row>
        <row r="34">
          <cell r="E34" t="str">
            <v>融安县长安镇红卫村上屯排洪沟提升工程</v>
          </cell>
          <cell r="F34" t="str">
            <v>融安县</v>
          </cell>
          <cell r="G34" t="str">
            <v>长安镇</v>
          </cell>
          <cell r="H34" t="str">
            <v>红卫村</v>
          </cell>
          <cell r="I34" t="str">
            <v>2026.3.18</v>
          </cell>
          <cell r="J34" t="str">
            <v>2026.6.20</v>
          </cell>
          <cell r="K34">
            <v>40</v>
          </cell>
          <cell r="L34">
            <v>40</v>
          </cell>
          <cell r="M34">
            <v>0</v>
          </cell>
          <cell r="N34">
            <v>0</v>
          </cell>
          <cell r="O34" t="str">
            <v>建设内空1.5米涵管，长150米。</v>
          </cell>
          <cell r="P34" t="str">
            <v>完善基础设施建设，解决长安镇红卫村红卫上屯内涝问题，促进产业发展，巩固脱贫成效。受益农户496户1984人，其中脱贫人口74户258人。</v>
          </cell>
          <cell r="Q34" t="str">
            <v>完善基础设施建设，从根本上解决内涝问题，方便群众出行，巩固脱贫成效。</v>
          </cell>
          <cell r="R34" t="str">
            <v>是</v>
          </cell>
          <cell r="S34" t="str">
            <v>融安县长安镇人民政府</v>
          </cell>
          <cell r="T34" t="str">
            <v>融安县长安镇人民政府</v>
          </cell>
          <cell r="U34" t="str">
            <v>李海学</v>
          </cell>
          <cell r="V34" t="str">
            <v>0772-8136146</v>
          </cell>
          <cell r="W34">
            <v>496</v>
          </cell>
          <cell r="X34">
            <v>1984</v>
          </cell>
          <cell r="Y34">
            <v>74</v>
          </cell>
          <cell r="Z34">
            <v>258</v>
          </cell>
          <cell r="AA34">
            <v>1984</v>
          </cell>
          <cell r="AB34" t="str">
            <v>否</v>
          </cell>
          <cell r="AC34" t="str">
            <v>否</v>
          </cell>
        </row>
        <row r="35">
          <cell r="E35" t="str">
            <v>融安县长安镇小洲村莲花屯污水处理建设</v>
          </cell>
          <cell r="F35" t="str">
            <v>融安县</v>
          </cell>
          <cell r="G35" t="str">
            <v>长安镇</v>
          </cell>
          <cell r="H35" t="str">
            <v>小洲村</v>
          </cell>
          <cell r="I35" t="str">
            <v>2026.3.18</v>
          </cell>
          <cell r="J35" t="str">
            <v>2026.6.20</v>
          </cell>
          <cell r="K35">
            <v>12</v>
          </cell>
          <cell r="L35">
            <v>12</v>
          </cell>
          <cell r="M35">
            <v>0</v>
          </cell>
          <cell r="N35">
            <v>0</v>
          </cell>
          <cell r="O35" t="str">
            <v>建设一条长0.3公里，宽40厘米，高40厘米三面光水沟。</v>
          </cell>
          <cell r="P35" t="str">
            <v>完善基础设施建设，解决长安镇小洲村莲花屯污水处理问题，促进产业发展，巩固脱贫成效。受益农户26户80人，其中脱贫人口4户19人。</v>
          </cell>
          <cell r="Q35" t="str">
            <v>改善的生产生活条件，促进产业发展，方便排水。</v>
          </cell>
          <cell r="R35" t="str">
            <v>是</v>
          </cell>
          <cell r="S35" t="str">
            <v>融安县长安镇人民政府</v>
          </cell>
          <cell r="T35" t="str">
            <v>融安县长安镇人民政府</v>
          </cell>
          <cell r="U35" t="str">
            <v>李海学</v>
          </cell>
          <cell r="V35" t="str">
            <v>0772-8136146</v>
          </cell>
          <cell r="W35">
            <v>26</v>
          </cell>
          <cell r="X35">
            <v>80</v>
          </cell>
          <cell r="Y35">
            <v>4</v>
          </cell>
          <cell r="Z35">
            <v>19</v>
          </cell>
          <cell r="AA35">
            <v>80</v>
          </cell>
          <cell r="AB35" t="str">
            <v>否</v>
          </cell>
          <cell r="AC35" t="str">
            <v>否</v>
          </cell>
        </row>
        <row r="36">
          <cell r="E36" t="str">
            <v>融安县长安镇江口村江口屯雷皇庙至下伞屯产业路硬化</v>
          </cell>
          <cell r="F36" t="str">
            <v>融安县</v>
          </cell>
          <cell r="G36" t="str">
            <v>长安镇</v>
          </cell>
          <cell r="H36" t="str">
            <v>江口村</v>
          </cell>
          <cell r="I36" t="str">
            <v>2026.3.18</v>
          </cell>
          <cell r="J36" t="str">
            <v>2026.6.20</v>
          </cell>
          <cell r="K36">
            <v>87</v>
          </cell>
          <cell r="L36">
            <v>87</v>
          </cell>
          <cell r="M36">
            <v>0</v>
          </cell>
          <cell r="N36">
            <v>0</v>
          </cell>
          <cell r="O36" t="str">
            <v>硬化路长约2.5公里、路面宽3.5米、厚18厘米，压实砂石基层厚15厘米；两边培路肩宽各0.5米；合理设置涵洞、边沟、错车道等。</v>
          </cell>
          <cell r="P36" t="str">
            <v>完善基础设施建设，解决长安镇江口村江口屯至下伞屯优质稻产业基地通行问题，促进产业发展，巩固脱贫成效。受益农户203户851人，其中脱贫人口29户112人。</v>
          </cell>
          <cell r="Q36" t="str">
            <v>改善江口村的生产生活条件，促进产业发展，产销对接，方便群众出行。</v>
          </cell>
          <cell r="R36" t="str">
            <v>是</v>
          </cell>
          <cell r="S36" t="str">
            <v>融安县长安镇人民政府</v>
          </cell>
          <cell r="T36" t="str">
            <v>融安县长安镇人民政府</v>
          </cell>
          <cell r="U36" t="str">
            <v>李海学</v>
          </cell>
          <cell r="V36" t="str">
            <v>0772-8136146</v>
          </cell>
          <cell r="W36">
            <v>203</v>
          </cell>
          <cell r="X36">
            <v>851</v>
          </cell>
          <cell r="Y36">
            <v>29</v>
          </cell>
          <cell r="Z36">
            <v>112</v>
          </cell>
          <cell r="AA36">
            <v>851</v>
          </cell>
          <cell r="AB36" t="str">
            <v>否</v>
          </cell>
          <cell r="AC36" t="str">
            <v>否</v>
          </cell>
        </row>
        <row r="37">
          <cell r="E37" t="str">
            <v>融安县长安镇太平村农业产业配套设施建设</v>
          </cell>
          <cell r="F37" t="str">
            <v>融安县</v>
          </cell>
          <cell r="G37" t="str">
            <v>长安镇</v>
          </cell>
          <cell r="H37" t="str">
            <v>太平村</v>
          </cell>
          <cell r="I37" t="str">
            <v>2026.03.01</v>
          </cell>
          <cell r="J37" t="str">
            <v>2026.7.30</v>
          </cell>
          <cell r="K37">
            <v>60</v>
          </cell>
          <cell r="L37">
            <v>60</v>
          </cell>
          <cell r="M37">
            <v>0</v>
          </cell>
          <cell r="N37">
            <v>0</v>
          </cell>
          <cell r="O37" t="str">
            <v>建设高效农田灌溉水井15座，水利设施灌溉水渠、抽水站。</v>
          </cell>
          <cell r="P37" t="str">
            <v>完善基础设施建设，解决长安镇太平村太平屯优质稻产业基地灌溉问题，促进产业发展，巩固脱贫成效。受益农户557户2270人，其中脱贫人口96户365人。</v>
          </cell>
          <cell r="Q37" t="str">
            <v>改善太平村的生产生活条件，促进产业发展。</v>
          </cell>
          <cell r="R37" t="str">
            <v>是</v>
          </cell>
          <cell r="S37" t="str">
            <v>融安县长安镇人民政府</v>
          </cell>
          <cell r="T37" t="str">
            <v>融安县长安镇人民政府</v>
          </cell>
          <cell r="U37" t="str">
            <v>李海学</v>
          </cell>
          <cell r="V37" t="str">
            <v>0772-8136146</v>
          </cell>
          <cell r="W37">
            <v>557</v>
          </cell>
          <cell r="X37">
            <v>2270</v>
          </cell>
          <cell r="Y37">
            <v>96</v>
          </cell>
          <cell r="Z37">
            <v>365</v>
          </cell>
          <cell r="AA37">
            <v>2270</v>
          </cell>
          <cell r="AB37" t="str">
            <v>否</v>
          </cell>
          <cell r="AC37" t="str">
            <v>否</v>
          </cell>
        </row>
        <row r="38">
          <cell r="E38" t="str">
            <v>融安县长安镇泗朗村沙坪沟屯油茶产业基地产业路项目</v>
          </cell>
          <cell r="F38" t="str">
            <v>融安县</v>
          </cell>
          <cell r="G38" t="str">
            <v>长安镇</v>
          </cell>
          <cell r="H38" t="str">
            <v>泗朗村</v>
          </cell>
          <cell r="I38" t="str">
            <v>2026.3.11</v>
          </cell>
          <cell r="J38" t="str">
            <v>2026.7.12</v>
          </cell>
          <cell r="K38">
            <v>110</v>
          </cell>
          <cell r="L38">
            <v>110</v>
          </cell>
          <cell r="M38">
            <v>0</v>
          </cell>
          <cell r="N38">
            <v>0</v>
          </cell>
          <cell r="O38" t="str">
            <v>硬化路长约2.35公里、路面宽3.5米、厚18厘米，压实砂石基层厚15厘米；两边培路肩宽各0.5米；合理设置涵洞、边沟、错车道等。</v>
          </cell>
          <cell r="P38" t="str">
            <v>完善基础设施建设，解决长安镇泗朗村沙坪沟屯油茶产业基地通行问题，促进产业发展，巩固脱贫成效。受益农户40户157人，其中脱贫人口39户155人。</v>
          </cell>
          <cell r="Q38" t="str">
            <v>促进特色产业发展，增加产业覆盖率，巩固脱贫成效</v>
          </cell>
          <cell r="R38" t="str">
            <v>是</v>
          </cell>
          <cell r="S38" t="str">
            <v>融安县长安镇人民政府</v>
          </cell>
          <cell r="T38" t="str">
            <v>融安县长安镇人民政府</v>
          </cell>
          <cell r="U38" t="str">
            <v>李海学</v>
          </cell>
          <cell r="V38" t="str">
            <v>0772-8136146</v>
          </cell>
          <cell r="W38">
            <v>40</v>
          </cell>
          <cell r="X38">
            <v>157</v>
          </cell>
          <cell r="Y38">
            <v>39</v>
          </cell>
          <cell r="Z38">
            <v>155</v>
          </cell>
          <cell r="AA38">
            <v>157</v>
          </cell>
          <cell r="AB38" t="str">
            <v>否</v>
          </cell>
          <cell r="AC38" t="str">
            <v>否</v>
          </cell>
        </row>
        <row r="39">
          <cell r="E39" t="str">
            <v>融安县长安镇祥多村瓦瑶二屯油茶产业基地产业路项目</v>
          </cell>
          <cell r="F39" t="str">
            <v>融安县</v>
          </cell>
          <cell r="G39" t="str">
            <v>长安镇</v>
          </cell>
          <cell r="H39" t="str">
            <v>祥多村</v>
          </cell>
          <cell r="I39" t="str">
            <v>2026.3.11</v>
          </cell>
          <cell r="J39" t="str">
            <v>2026.8.30</v>
          </cell>
          <cell r="K39">
            <v>98.0803</v>
          </cell>
          <cell r="L39">
            <v>98.0803</v>
          </cell>
          <cell r="M39">
            <v>0</v>
          </cell>
          <cell r="N39">
            <v>0</v>
          </cell>
          <cell r="O39" t="str">
            <v>硬化路长约1.763公里、路面宽3.5米、厚18厘米，压实砂石基层厚15厘米；两边培路肩宽各0.5米；合理设置涵洞、边沟、错车道等。</v>
          </cell>
          <cell r="P39" t="str">
            <v>完善基础设施建设，解决长安镇祥多村瓦瑶二屯油茶产业基地通行问题，促进产业发展，巩固脱贫成效。受益农户101户404人，其中脱贫人口23户92人。</v>
          </cell>
          <cell r="Q39" t="str">
            <v>促进特色产业发展，增加产业覆盖率，巩固脱贫成效</v>
          </cell>
          <cell r="R39" t="str">
            <v>是</v>
          </cell>
          <cell r="S39" t="str">
            <v>融安县长安镇人民政府</v>
          </cell>
          <cell r="T39" t="str">
            <v>融安县长安镇人民政府</v>
          </cell>
          <cell r="U39" t="str">
            <v>李海学</v>
          </cell>
          <cell r="V39" t="str">
            <v>0772-8136146</v>
          </cell>
          <cell r="W39">
            <v>101</v>
          </cell>
          <cell r="X39">
            <v>404</v>
          </cell>
          <cell r="Y39">
            <v>23</v>
          </cell>
          <cell r="Z39">
            <v>92</v>
          </cell>
          <cell r="AA39">
            <v>404</v>
          </cell>
          <cell r="AB39" t="str">
            <v>否</v>
          </cell>
          <cell r="AC39" t="str">
            <v>否</v>
          </cell>
        </row>
        <row r="40">
          <cell r="E40" t="str">
            <v>融安县板榄镇官昔村拉溪屯人畜饮水工程</v>
          </cell>
          <cell r="F40" t="str">
            <v>板榄镇</v>
          </cell>
          <cell r="G40" t="str">
            <v>官昔村</v>
          </cell>
          <cell r="H40" t="str">
            <v>2026.03.20</v>
          </cell>
          <cell r="I40" t="str">
            <v>2026.12.20</v>
          </cell>
          <cell r="J40" t="str">
            <v>2026.8.30</v>
          </cell>
          <cell r="K40">
            <v>39.3465</v>
          </cell>
          <cell r="L40">
            <v>39.3465</v>
          </cell>
          <cell r="M40">
            <v>0</v>
          </cell>
          <cell r="N40">
            <v>0</v>
          </cell>
          <cell r="O40" t="str">
            <v>新建小塘坝一座，新建过滤池一座，新建30m3蓄水池一座，新建DN50mmPE饮水管道长2380米，新建DN40mmPE饮水管道长296米，新建DN25mmPE饮水管道长530米</v>
          </cell>
          <cell r="P40" t="str">
            <v>巩固提升农户饮水质量，巩固脱贫成效。</v>
          </cell>
          <cell r="Q40" t="str">
            <v>带动生产、其他</v>
          </cell>
          <cell r="R40" t="str">
            <v>是</v>
          </cell>
          <cell r="S40" t="str">
            <v>板榄镇人民政府</v>
          </cell>
          <cell r="T40" t="str">
            <v>板榄镇人民政府</v>
          </cell>
          <cell r="U40" t="str">
            <v>苏兆媛</v>
          </cell>
          <cell r="V40" t="str">
            <v>0772-8312028</v>
          </cell>
          <cell r="W40">
            <v>26</v>
          </cell>
          <cell r="X40">
            <v>95</v>
          </cell>
          <cell r="Y40">
            <v>14</v>
          </cell>
          <cell r="Z40">
            <v>49</v>
          </cell>
          <cell r="AA40">
            <v>95</v>
          </cell>
          <cell r="AB40" t="str">
            <v>否</v>
          </cell>
          <cell r="AC40" t="str">
            <v>否</v>
          </cell>
        </row>
        <row r="41">
          <cell r="E41" t="str">
            <v>板榄镇沙江村沙木田屯人饮水毁修复工程</v>
          </cell>
          <cell r="F41" t="str">
            <v>融安县</v>
          </cell>
          <cell r="G41" t="str">
            <v>板榄镇</v>
          </cell>
          <cell r="H41" t="str">
            <v>沙江村</v>
          </cell>
          <cell r="I41" t="str">
            <v>2026.03.20</v>
          </cell>
          <cell r="J41" t="str">
            <v>2026.12.20</v>
          </cell>
          <cell r="K41">
            <v>53.8797</v>
          </cell>
          <cell r="L41">
            <v>53.8797</v>
          </cell>
          <cell r="M41">
            <v>0</v>
          </cell>
          <cell r="N41">
            <v>0</v>
          </cell>
          <cell r="O41" t="str">
            <v>上沙木田片区：新建小塘坝一座，新建过滤池一座，新建30m3蓄水池一座，新建DN63mmPE饮水管道长1280米，新建DN32mmPE饮水管道长360米，新建DN25mmPE饮水管道长770米；
下沙木田片区：新建小塘坝一座，新建过滤池一座，新建30m3蓄水池一座，新建DN63mmPE饮水管道长1100米，新建DN50mmPE饮水管道长225米，新建DN32mmPE饮水管道长210米，新建DN25mmPE饮水管道长950米；</v>
          </cell>
          <cell r="P41" t="str">
            <v>巩固提升农户饮水质量，巩固脱贫成效。</v>
          </cell>
          <cell r="Q41" t="str">
            <v>带动生产、其他</v>
          </cell>
          <cell r="R41" t="str">
            <v>是</v>
          </cell>
          <cell r="S41" t="str">
            <v>板榄镇人民政府</v>
          </cell>
          <cell r="T41" t="str">
            <v>板榄镇人民政府</v>
          </cell>
          <cell r="U41" t="str">
            <v>苏兆媛</v>
          </cell>
          <cell r="V41" t="str">
            <v>0772-8312028</v>
          </cell>
          <cell r="W41">
            <v>35</v>
          </cell>
          <cell r="X41">
            <v>127</v>
          </cell>
          <cell r="Y41">
            <v>9</v>
          </cell>
          <cell r="Z41">
            <v>43</v>
          </cell>
          <cell r="AA41">
            <v>127</v>
          </cell>
          <cell r="AB41" t="str">
            <v>否</v>
          </cell>
          <cell r="AC41" t="str">
            <v>否</v>
          </cell>
        </row>
        <row r="42">
          <cell r="E42" t="str">
            <v>融安县板榄镇官昔村露水屯人畜饮水工程</v>
          </cell>
          <cell r="F42" t="str">
            <v>融安县</v>
          </cell>
          <cell r="G42" t="str">
            <v>板榄镇</v>
          </cell>
          <cell r="H42" t="str">
            <v>官昔村</v>
          </cell>
          <cell r="I42" t="str">
            <v>2026.03.20</v>
          </cell>
          <cell r="J42" t="str">
            <v>2026.10.20</v>
          </cell>
          <cell r="K42">
            <v>25.0489</v>
          </cell>
          <cell r="L42">
            <v>25.0489</v>
          </cell>
          <cell r="M42">
            <v>0</v>
          </cell>
          <cell r="N42">
            <v>0</v>
          </cell>
          <cell r="O42" t="str">
            <v>新建小塘坝一座，新建过滤池一座，新建30m3蓄水池一座，新建DN50mmPE饮水管道长1112米，新建DN32mmPE饮水管道长255米，新建DN25mmPE饮水管道长320米</v>
          </cell>
          <cell r="P42" t="str">
            <v>巩固提升农户饮水质量，巩固脱贫成效。</v>
          </cell>
          <cell r="Q42" t="str">
            <v>带动生产、其他</v>
          </cell>
          <cell r="R42" t="str">
            <v>是</v>
          </cell>
          <cell r="S42" t="str">
            <v>板榄镇人民政府</v>
          </cell>
          <cell r="T42" t="str">
            <v>板榄镇人民政府</v>
          </cell>
          <cell r="U42" t="str">
            <v>苏兆媛</v>
          </cell>
          <cell r="V42" t="str">
            <v>0772-8312028</v>
          </cell>
          <cell r="W42">
            <v>14</v>
          </cell>
          <cell r="X42">
            <v>57</v>
          </cell>
          <cell r="Y42">
            <v>4</v>
          </cell>
          <cell r="Z42">
            <v>13</v>
          </cell>
          <cell r="AA42">
            <v>57</v>
          </cell>
          <cell r="AB42" t="str">
            <v>否</v>
          </cell>
          <cell r="AC42" t="str">
            <v>否</v>
          </cell>
        </row>
        <row r="43">
          <cell r="E43" t="str">
            <v>板榄镇各村屯太阳能路灯新增建设项目</v>
          </cell>
        </row>
        <row r="43">
          <cell r="G43" t="str">
            <v>板榄镇</v>
          </cell>
          <cell r="H43" t="str">
            <v>各村</v>
          </cell>
          <cell r="I43" t="str">
            <v>2026.03.20</v>
          </cell>
          <cell r="J43" t="str">
            <v>2026.10.20</v>
          </cell>
          <cell r="K43">
            <v>50</v>
          </cell>
          <cell r="L43">
            <v>50</v>
          </cell>
          <cell r="M43">
            <v>0</v>
          </cell>
          <cell r="N43">
            <v>0</v>
          </cell>
          <cell r="O43" t="str">
            <v>新增安装路灯500盏</v>
          </cell>
          <cell r="P43" t="str">
            <v>完善基础设施建设，促进产业发展，巩固脱贫成效。</v>
          </cell>
          <cell r="Q43" t="str">
            <v>带动生产、其他</v>
          </cell>
        </row>
        <row r="43">
          <cell r="S43" t="str">
            <v>板榄镇人民政府</v>
          </cell>
          <cell r="T43" t="str">
            <v>板榄镇人民政府</v>
          </cell>
          <cell r="U43" t="str">
            <v>苏兆媛</v>
          </cell>
          <cell r="V43" t="str">
            <v>0772-8312028</v>
          </cell>
          <cell r="W43">
            <v>6200</v>
          </cell>
          <cell r="X43">
            <v>25000</v>
          </cell>
          <cell r="Y43">
            <v>6059</v>
          </cell>
          <cell r="Z43">
            <v>1826</v>
          </cell>
          <cell r="AA43">
            <v>6059</v>
          </cell>
          <cell r="AB43" t="str">
            <v>否</v>
          </cell>
          <cell r="AC43" t="str">
            <v>否</v>
          </cell>
        </row>
        <row r="44">
          <cell r="E44" t="str">
            <v>融安县板榄镇马步村中村盖板涵改建</v>
          </cell>
          <cell r="F44" t="str">
            <v>融安县</v>
          </cell>
          <cell r="G44" t="str">
            <v>板榄镇</v>
          </cell>
          <cell r="H44" t="str">
            <v>马步村</v>
          </cell>
          <cell r="I44" t="str">
            <v>2026.03.20</v>
          </cell>
          <cell r="J44" t="str">
            <v>2026.10.31</v>
          </cell>
          <cell r="K44">
            <v>30</v>
          </cell>
          <cell r="L44">
            <v>30</v>
          </cell>
          <cell r="M44">
            <v>0</v>
          </cell>
          <cell r="N44">
            <v>0</v>
          </cell>
          <cell r="O44" t="str">
            <v>改建盖板涵一座，长10米，宽6米，两侧生命安全防护设施，双岔路口喇叭口</v>
          </cell>
          <cell r="P44" t="str">
            <v>方便当地群众出行和运输农产品，增加农民的收入，增加农产品的价值</v>
          </cell>
          <cell r="Q44" t="str">
            <v>带动生产、其他</v>
          </cell>
          <cell r="R44" t="str">
            <v>是</v>
          </cell>
          <cell r="S44" t="str">
            <v>板榄镇人民政府</v>
          </cell>
          <cell r="T44" t="str">
            <v>板榄镇人民政府</v>
          </cell>
          <cell r="U44" t="str">
            <v>苏兆媛</v>
          </cell>
          <cell r="V44" t="str">
            <v>0772-8312028</v>
          </cell>
          <cell r="W44">
            <v>344</v>
          </cell>
          <cell r="X44">
            <v>1128</v>
          </cell>
          <cell r="Y44">
            <v>101</v>
          </cell>
          <cell r="Z44">
            <v>323</v>
          </cell>
          <cell r="AA44">
            <v>1128</v>
          </cell>
          <cell r="AB44" t="str">
            <v>否</v>
          </cell>
          <cell r="AC44" t="str">
            <v>否</v>
          </cell>
        </row>
        <row r="45">
          <cell r="E45" t="str">
            <v>融安县板榄镇四平村山北屯破赖道路硬化</v>
          </cell>
          <cell r="F45" t="str">
            <v>融安县</v>
          </cell>
          <cell r="G45" t="str">
            <v>板榄镇</v>
          </cell>
          <cell r="H45" t="str">
            <v>四平村</v>
          </cell>
          <cell r="I45" t="str">
            <v>2026.03.20</v>
          </cell>
          <cell r="J45" t="str">
            <v>2026.10.31</v>
          </cell>
          <cell r="K45">
            <v>50</v>
          </cell>
          <cell r="L45">
            <v>50</v>
          </cell>
          <cell r="M45">
            <v>0</v>
          </cell>
          <cell r="N45">
            <v>0</v>
          </cell>
          <cell r="O45" t="str">
            <v>路：1000米，3米宽，水泥硬化路面，盖板涵1座。</v>
          </cell>
          <cell r="P45" t="str">
            <v>方便当地群众出行和运输农产品，保障群众出行安全</v>
          </cell>
          <cell r="Q45" t="str">
            <v>带动生产、其他</v>
          </cell>
          <cell r="R45" t="str">
            <v>是</v>
          </cell>
          <cell r="S45" t="str">
            <v>板榄镇人民政府</v>
          </cell>
          <cell r="T45" t="str">
            <v>板榄镇人民政府</v>
          </cell>
          <cell r="U45" t="str">
            <v>苏兆媛</v>
          </cell>
          <cell r="V45" t="str">
            <v>0772-8312028</v>
          </cell>
          <cell r="W45">
            <v>88</v>
          </cell>
          <cell r="X45">
            <v>285</v>
          </cell>
          <cell r="Y45">
            <v>19</v>
          </cell>
          <cell r="Z45">
            <v>61</v>
          </cell>
          <cell r="AA45">
            <v>285</v>
          </cell>
          <cell r="AB45" t="str">
            <v>否</v>
          </cell>
          <cell r="AC45" t="str">
            <v>否</v>
          </cell>
        </row>
        <row r="46">
          <cell r="E46" t="str">
            <v>融安县板榄镇拉叭村北指屯巷道硬化项目</v>
          </cell>
          <cell r="F46" t="str">
            <v>融安县</v>
          </cell>
          <cell r="G46" t="str">
            <v>板榄镇</v>
          </cell>
          <cell r="H46" t="str">
            <v>拉叭村</v>
          </cell>
          <cell r="I46" t="str">
            <v>2026.03.20</v>
          </cell>
          <cell r="J46" t="str">
            <v>2026.10.31</v>
          </cell>
          <cell r="K46">
            <v>61.8237</v>
          </cell>
          <cell r="L46">
            <v>61.8237</v>
          </cell>
          <cell r="M46">
            <v>0</v>
          </cell>
          <cell r="N46">
            <v>0</v>
          </cell>
          <cell r="O46" t="str">
            <v>硬化巷道长1068米，宽度2.2-3.5米，厚0.18,米，硬化总面积为3176平方米（含路线喇叭口加宽）新建圆管涵2道。</v>
          </cell>
          <cell r="P46" t="str">
            <v>方便当地群众出行和运输农产品，增加农民的收入，增加农产品的价值</v>
          </cell>
          <cell r="Q46" t="str">
            <v>带动生产、其他</v>
          </cell>
          <cell r="R46" t="str">
            <v>是</v>
          </cell>
          <cell r="S46" t="str">
            <v>板榄镇人民政府</v>
          </cell>
          <cell r="T46" t="str">
            <v>板榄镇人民政府</v>
          </cell>
          <cell r="U46" t="str">
            <v>苏兆媛</v>
          </cell>
          <cell r="V46" t="str">
            <v>0772-8312028</v>
          </cell>
          <cell r="W46">
            <v>78</v>
          </cell>
          <cell r="X46">
            <v>256</v>
          </cell>
          <cell r="Y46">
            <v>15</v>
          </cell>
          <cell r="Z46">
            <v>46</v>
          </cell>
          <cell r="AA46">
            <v>256</v>
          </cell>
          <cell r="AB46" t="str">
            <v>否</v>
          </cell>
          <cell r="AC46" t="str">
            <v>否</v>
          </cell>
        </row>
        <row r="47">
          <cell r="E47" t="str">
            <v>融安县板榄镇四平村板榄寨屯大竹冲产业路</v>
          </cell>
          <cell r="F47" t="str">
            <v>融安县</v>
          </cell>
          <cell r="G47" t="str">
            <v>板榄镇</v>
          </cell>
          <cell r="H47" t="str">
            <v>四平村</v>
          </cell>
          <cell r="I47" t="str">
            <v>2026.03.20</v>
          </cell>
          <cell r="J47" t="str">
            <v>2026.10.31</v>
          </cell>
          <cell r="K47">
            <v>90</v>
          </cell>
          <cell r="L47">
            <v>90</v>
          </cell>
          <cell r="M47">
            <v>0</v>
          </cell>
          <cell r="N47">
            <v>0</v>
          </cell>
          <cell r="O47" t="str">
            <v>路：长3000米，宽4米，砂石路面盖板涵1座。</v>
          </cell>
          <cell r="P47" t="str">
            <v>方便当地群众出行和运输农产品，保障群众出行安全</v>
          </cell>
          <cell r="Q47" t="str">
            <v>带动生产、其他</v>
          </cell>
          <cell r="R47" t="str">
            <v>是</v>
          </cell>
          <cell r="S47" t="str">
            <v>板榄镇人民政府</v>
          </cell>
          <cell r="T47" t="str">
            <v>板榄镇人民政府</v>
          </cell>
          <cell r="U47" t="str">
            <v>苏兆媛</v>
          </cell>
          <cell r="V47" t="str">
            <v>0772-8312028</v>
          </cell>
          <cell r="W47">
            <v>97</v>
          </cell>
          <cell r="X47">
            <v>282</v>
          </cell>
          <cell r="Y47">
            <v>28</v>
          </cell>
          <cell r="Z47">
            <v>83</v>
          </cell>
          <cell r="AA47">
            <v>282</v>
          </cell>
          <cell r="AB47" t="str">
            <v>否</v>
          </cell>
          <cell r="AC47" t="str">
            <v>否</v>
          </cell>
        </row>
        <row r="48">
          <cell r="E48" t="str">
            <v>融安县板榄镇山尾村九坡头、盘路屯环寨产业发展道路</v>
          </cell>
          <cell r="F48" t="str">
            <v>融安县</v>
          </cell>
          <cell r="G48" t="str">
            <v>板榄镇</v>
          </cell>
          <cell r="H48" t="str">
            <v>山尾村</v>
          </cell>
          <cell r="I48" t="str">
            <v>2026.03.20</v>
          </cell>
          <cell r="J48" t="str">
            <v>2026.10.31</v>
          </cell>
          <cell r="K48">
            <v>65</v>
          </cell>
          <cell r="L48">
            <v>65</v>
          </cell>
          <cell r="M48">
            <v>0</v>
          </cell>
          <cell r="N48">
            <v>0</v>
          </cell>
          <cell r="O48" t="str">
            <v>1600米X3米道路硬化（道路完善内容路面长宽高）下同（并且核对工程概算）</v>
          </cell>
          <cell r="P48" t="str">
            <v>完善基础设施建设，促进产业发展，方便群众出行，巩固脱贫成效</v>
          </cell>
          <cell r="Q48" t="str">
            <v>带动生产、其他</v>
          </cell>
          <cell r="R48" t="str">
            <v>是</v>
          </cell>
          <cell r="S48" t="str">
            <v>板榄镇人民政府</v>
          </cell>
          <cell r="T48" t="str">
            <v>板榄镇人民政府</v>
          </cell>
          <cell r="U48" t="str">
            <v>苏兆媛</v>
          </cell>
          <cell r="V48" t="str">
            <v>0772-8312028</v>
          </cell>
          <cell r="W48">
            <v>55</v>
          </cell>
          <cell r="X48">
            <v>181</v>
          </cell>
          <cell r="Y48">
            <v>19</v>
          </cell>
          <cell r="Z48">
            <v>65</v>
          </cell>
          <cell r="AA48">
            <v>181</v>
          </cell>
          <cell r="AB48" t="str">
            <v>否</v>
          </cell>
          <cell r="AC48" t="str">
            <v>否</v>
          </cell>
        </row>
        <row r="49">
          <cell r="E49" t="str">
            <v>融安县板榄镇蒙村村老旦口至大滩底产业路</v>
          </cell>
          <cell r="F49" t="str">
            <v>融安县</v>
          </cell>
          <cell r="G49" t="str">
            <v>板榄镇</v>
          </cell>
          <cell r="H49" t="str">
            <v>蒙村村</v>
          </cell>
          <cell r="I49" t="str">
            <v>2026.03.20</v>
          </cell>
          <cell r="J49" t="str">
            <v>2026.10.31</v>
          </cell>
          <cell r="K49">
            <v>60</v>
          </cell>
          <cell r="L49">
            <v>60</v>
          </cell>
          <cell r="M49">
            <v>0</v>
          </cell>
          <cell r="N49">
            <v>0</v>
          </cell>
          <cell r="O49" t="str">
            <v>老旦口至大滩底产业路</v>
          </cell>
          <cell r="P49" t="str">
            <v>促进特色产业发展，增加产业覆盖率，巩固脱贫成效。</v>
          </cell>
          <cell r="Q49" t="str">
            <v>带动生产·帮助产销对接</v>
          </cell>
          <cell r="R49" t="str">
            <v>是</v>
          </cell>
          <cell r="S49" t="str">
            <v>板榄镇人民政府</v>
          </cell>
          <cell r="T49" t="str">
            <v>板榄镇人民政府</v>
          </cell>
          <cell r="U49" t="str">
            <v>苏兆媛</v>
          </cell>
          <cell r="V49" t="str">
            <v>0772-8312028</v>
          </cell>
          <cell r="W49">
            <v>66</v>
          </cell>
          <cell r="X49">
            <v>212</v>
          </cell>
          <cell r="Y49">
            <v>25</v>
          </cell>
          <cell r="Z49">
            <v>91</v>
          </cell>
          <cell r="AA49">
            <v>212</v>
          </cell>
          <cell r="AB49" t="str">
            <v>否</v>
          </cell>
          <cell r="AC49" t="str">
            <v>否</v>
          </cell>
        </row>
        <row r="50">
          <cell r="E50" t="str">
            <v>板榄镇里鸟村高坝至老秧田水渠建设项目</v>
          </cell>
          <cell r="F50" t="str">
            <v>融安</v>
          </cell>
          <cell r="G50" t="str">
            <v>板榄</v>
          </cell>
          <cell r="H50" t="str">
            <v>里鸟</v>
          </cell>
          <cell r="I50" t="str">
            <v>2026.03.20</v>
          </cell>
          <cell r="J50" t="str">
            <v>2026.10.31</v>
          </cell>
          <cell r="K50">
            <v>50</v>
          </cell>
          <cell r="L50">
            <v>50</v>
          </cell>
          <cell r="M50">
            <v>0</v>
          </cell>
          <cell r="N50">
            <v>0</v>
          </cell>
          <cell r="O50" t="str">
            <v>三面光水渠1500米</v>
          </cell>
          <cell r="P50" t="str">
            <v>完善基础设施建设，促进产业发展</v>
          </cell>
          <cell r="Q50" t="str">
            <v>带动生产、其他</v>
          </cell>
          <cell r="R50" t="str">
            <v>是</v>
          </cell>
          <cell r="S50" t="str">
            <v>板榄镇人民政府</v>
          </cell>
          <cell r="T50" t="str">
            <v>板榄镇人民政府</v>
          </cell>
          <cell r="U50" t="str">
            <v>苏兆媛</v>
          </cell>
          <cell r="V50" t="str">
            <v>0772-8312028</v>
          </cell>
          <cell r="W50">
            <v>37</v>
          </cell>
          <cell r="X50">
            <v>105</v>
          </cell>
          <cell r="Y50">
            <v>12</v>
          </cell>
          <cell r="Z50">
            <v>33</v>
          </cell>
          <cell r="AA50">
            <v>84</v>
          </cell>
          <cell r="AB50" t="str">
            <v>否</v>
          </cell>
          <cell r="AC50" t="str">
            <v>否</v>
          </cell>
        </row>
        <row r="51">
          <cell r="E51" t="str">
            <v>融安县板榄镇江北村高寨屯四空产业路</v>
          </cell>
          <cell r="F51" t="str">
            <v>融安县</v>
          </cell>
          <cell r="G51" t="str">
            <v>板榄镇</v>
          </cell>
          <cell r="H51" t="str">
            <v>江北村</v>
          </cell>
          <cell r="I51" t="str">
            <v>2026.03.20</v>
          </cell>
          <cell r="J51" t="str">
            <v>2026.10.31</v>
          </cell>
          <cell r="K51">
            <v>16.25</v>
          </cell>
          <cell r="L51">
            <v>16.25</v>
          </cell>
          <cell r="M51">
            <v>0</v>
          </cell>
          <cell r="N51">
            <v>0</v>
          </cell>
          <cell r="O51" t="str">
            <v>硬化产业路650米，宽3米。</v>
          </cell>
          <cell r="P51" t="str">
            <v>方便当地群众出行和运输农产品，增加农民的收入，增加农产品的价值</v>
          </cell>
          <cell r="Q51" t="str">
            <v>带动生产、其他</v>
          </cell>
          <cell r="R51" t="str">
            <v>是</v>
          </cell>
          <cell r="S51" t="str">
            <v>板榄镇人民政府</v>
          </cell>
          <cell r="T51" t="str">
            <v>板榄镇人民政府</v>
          </cell>
          <cell r="U51" t="str">
            <v>苏兆媛</v>
          </cell>
          <cell r="V51" t="str">
            <v>0772-8312028</v>
          </cell>
          <cell r="W51">
            <v>38</v>
          </cell>
          <cell r="X51">
            <v>136</v>
          </cell>
          <cell r="Y51">
            <v>7</v>
          </cell>
          <cell r="Z51">
            <v>24</v>
          </cell>
          <cell r="AA51">
            <v>136</v>
          </cell>
          <cell r="AB51" t="str">
            <v>否</v>
          </cell>
          <cell r="AC51" t="str">
            <v>否</v>
          </cell>
        </row>
        <row r="52">
          <cell r="E52" t="str">
            <v>融安县板榄镇板榄社区板一屯金桔产业路</v>
          </cell>
          <cell r="F52" t="str">
            <v>融安县</v>
          </cell>
          <cell r="G52" t="str">
            <v>板榄镇</v>
          </cell>
          <cell r="H52" t="str">
            <v>板榄社区
板一屯</v>
          </cell>
          <cell r="I52" t="str">
            <v>2026.03.20</v>
          </cell>
          <cell r="J52" t="str">
            <v>2026.10.31</v>
          </cell>
          <cell r="K52">
            <v>130</v>
          </cell>
          <cell r="L52">
            <v>130</v>
          </cell>
          <cell r="M52">
            <v>0</v>
          </cell>
          <cell r="N52">
            <v>0</v>
          </cell>
          <cell r="O52" t="str">
            <v>硬化产业路面路约2100米、宽3.5米、厚0.18米。</v>
          </cell>
          <cell r="P52" t="str">
            <v>完善基础设施建设，促进产业发展，方便群众出行，巩固脱贫成效。</v>
          </cell>
          <cell r="Q52" t="str">
            <v>带动生产、收益分红</v>
          </cell>
          <cell r="R52" t="str">
            <v>是</v>
          </cell>
          <cell r="S52" t="str">
            <v>板榄镇人民政府</v>
          </cell>
          <cell r="T52" t="str">
            <v>板榄镇人民政府</v>
          </cell>
          <cell r="U52" t="str">
            <v>苏兆媛</v>
          </cell>
          <cell r="V52" t="str">
            <v>0772-8312028</v>
          </cell>
          <cell r="W52">
            <v>65</v>
          </cell>
          <cell r="X52">
            <v>268</v>
          </cell>
          <cell r="Y52">
            <v>8</v>
          </cell>
          <cell r="Z52">
            <v>29</v>
          </cell>
          <cell r="AA52">
            <v>268</v>
          </cell>
          <cell r="AB52" t="str">
            <v>否</v>
          </cell>
          <cell r="AC52" t="str">
            <v>否</v>
          </cell>
        </row>
        <row r="53">
          <cell r="E53" t="str">
            <v>融安县板榄镇古龙村岭脚屯吃水冲红泥香杉产业路</v>
          </cell>
          <cell r="F53" t="str">
            <v>融安县</v>
          </cell>
          <cell r="G53" t="str">
            <v>板榄镇</v>
          </cell>
          <cell r="H53" t="str">
            <v>古龙村</v>
          </cell>
          <cell r="I53" t="str">
            <v>2026.03.20</v>
          </cell>
          <cell r="J53" t="str">
            <v>2026.10.31</v>
          </cell>
          <cell r="K53">
            <v>30</v>
          </cell>
          <cell r="L53">
            <v>30</v>
          </cell>
          <cell r="M53">
            <v>0</v>
          </cell>
          <cell r="N53">
            <v>0</v>
          </cell>
          <cell r="O53" t="str">
            <v>硬化路300米</v>
          </cell>
          <cell r="P53" t="str">
            <v>完善基础设施建设，促进产业发展类和方便群众出行，巩固脱贫成效。</v>
          </cell>
          <cell r="Q53" t="str">
            <v>带动生产、其他</v>
          </cell>
          <cell r="R53" t="str">
            <v>是</v>
          </cell>
          <cell r="S53" t="str">
            <v>板榄镇人民政府</v>
          </cell>
          <cell r="T53" t="str">
            <v>板榄镇人民政府</v>
          </cell>
          <cell r="U53" t="str">
            <v>苏兆媛</v>
          </cell>
          <cell r="V53" t="str">
            <v>0772-8312028</v>
          </cell>
          <cell r="W53">
            <v>29</v>
          </cell>
          <cell r="X53">
            <v>93</v>
          </cell>
          <cell r="Y53">
            <v>14</v>
          </cell>
          <cell r="Z53">
            <v>43</v>
          </cell>
          <cell r="AA53">
            <v>93</v>
          </cell>
          <cell r="AB53" t="str">
            <v>否</v>
          </cell>
          <cell r="AC53" t="str">
            <v>否</v>
          </cell>
        </row>
        <row r="54">
          <cell r="E54" t="str">
            <v>融安县板榄镇麻江村麻江屯四季冲产业硬化路</v>
          </cell>
          <cell r="F54" t="str">
            <v>融安县</v>
          </cell>
          <cell r="G54" t="str">
            <v>板榄镇</v>
          </cell>
          <cell r="H54" t="str">
            <v>麻江村</v>
          </cell>
          <cell r="I54" t="str">
            <v>2026.03.20</v>
          </cell>
          <cell r="J54" t="str">
            <v>2026.10.31</v>
          </cell>
          <cell r="K54">
            <v>100</v>
          </cell>
          <cell r="L54">
            <v>100</v>
          </cell>
          <cell r="M54">
            <v>0</v>
          </cell>
          <cell r="N54">
            <v>0</v>
          </cell>
          <cell r="O54" t="str">
            <v>麻江屯四季冲产业硬化路</v>
          </cell>
          <cell r="P54" t="str">
            <v>促进特色产业发展，增加产业覆盖率，巩固脱贫成效。</v>
          </cell>
          <cell r="Q54" t="str">
            <v>带动生产、其他</v>
          </cell>
          <cell r="R54" t="str">
            <v>是</v>
          </cell>
          <cell r="S54" t="str">
            <v>板榄镇人民政府</v>
          </cell>
          <cell r="T54" t="str">
            <v>板榄镇人民政府</v>
          </cell>
          <cell r="U54" t="str">
            <v>苏兆媛</v>
          </cell>
          <cell r="V54" t="str">
            <v>0772-8312028</v>
          </cell>
          <cell r="W54">
            <v>50</v>
          </cell>
          <cell r="X54">
            <v>165</v>
          </cell>
          <cell r="Y54">
            <v>11</v>
          </cell>
          <cell r="Z54">
            <v>39</v>
          </cell>
          <cell r="AA54">
            <v>165</v>
          </cell>
          <cell r="AB54" t="str">
            <v>否</v>
          </cell>
          <cell r="AC54" t="str">
            <v>否</v>
          </cell>
        </row>
        <row r="55">
          <cell r="E55" t="str">
            <v>融安县板榄镇山尾村同伞屯油茶基地建设项目</v>
          </cell>
          <cell r="F55" t="str">
            <v>融安县</v>
          </cell>
          <cell r="G55" t="str">
            <v>板榄镇</v>
          </cell>
          <cell r="H55" t="str">
            <v>山尾村</v>
          </cell>
          <cell r="I55" t="str">
            <v>2026.03.20</v>
          </cell>
          <cell r="J55" t="str">
            <v>2026.10.31</v>
          </cell>
          <cell r="K55">
            <v>90</v>
          </cell>
          <cell r="L55">
            <v>90</v>
          </cell>
          <cell r="M55">
            <v>0</v>
          </cell>
          <cell r="N55">
            <v>0</v>
          </cell>
          <cell r="O55" t="str">
            <v>硬化产业路面路约1500米、宽3.5米、厚0.18米。</v>
          </cell>
          <cell r="P55" t="str">
            <v>完善基础设施建设，促进产业发展，巩固脱贫成效。</v>
          </cell>
          <cell r="Q55" t="str">
            <v>带动生产、其他</v>
          </cell>
        </row>
        <row r="55">
          <cell r="S55" t="str">
            <v>板榄镇人民政府</v>
          </cell>
          <cell r="T55" t="str">
            <v>板榄镇人民政府</v>
          </cell>
          <cell r="U55" t="str">
            <v>苏兆媛</v>
          </cell>
          <cell r="V55" t="str">
            <v>0772-8312028</v>
          </cell>
          <cell r="W55">
            <v>20</v>
          </cell>
          <cell r="X55">
            <v>106</v>
          </cell>
          <cell r="Y55">
            <v>8</v>
          </cell>
          <cell r="Z55">
            <v>34</v>
          </cell>
          <cell r="AA55">
            <v>106</v>
          </cell>
          <cell r="AB55" t="str">
            <v>否</v>
          </cell>
          <cell r="AC55" t="str">
            <v>否</v>
          </cell>
        </row>
        <row r="56">
          <cell r="E56" t="str">
            <v>融安县板榄镇沙江村朝马屯油茶基地道路硬化建设项目</v>
          </cell>
          <cell r="F56" t="str">
            <v>融安县</v>
          </cell>
          <cell r="G56" t="str">
            <v>板榄镇</v>
          </cell>
          <cell r="H56" t="str">
            <v>沙江村</v>
          </cell>
          <cell r="I56" t="str">
            <v>2026.03.20</v>
          </cell>
          <cell r="J56" t="str">
            <v>2026.10.31</v>
          </cell>
          <cell r="K56">
            <v>132.0801</v>
          </cell>
          <cell r="L56">
            <v>132.0801</v>
          </cell>
          <cell r="M56">
            <v>0</v>
          </cell>
          <cell r="N56">
            <v>0</v>
          </cell>
          <cell r="O56" t="str">
            <v>新建道路硬化长1302米，路基宽带4.5米，路面宽度3.5米，路面结构层为（20cm厚C25砼+15cm厚级配碎石基层），新建2-4.0*1.5m盖板涵一道，新建圆管涵6道等</v>
          </cell>
          <cell r="P56" t="str">
            <v>完善基础设施建设，促进产业发展，巩固脱贫成效。</v>
          </cell>
          <cell r="Q56" t="str">
            <v>土地流转、就业务工</v>
          </cell>
          <cell r="R56" t="str">
            <v>是</v>
          </cell>
          <cell r="S56" t="str">
            <v>板榄镇人民政府</v>
          </cell>
          <cell r="T56" t="str">
            <v>板榄镇人民政府</v>
          </cell>
          <cell r="U56" t="str">
            <v>苏兆媛</v>
          </cell>
          <cell r="V56" t="str">
            <v>0772-8312028</v>
          </cell>
          <cell r="W56">
            <v>72</v>
          </cell>
          <cell r="X56">
            <v>218</v>
          </cell>
          <cell r="Y56">
            <v>7</v>
          </cell>
          <cell r="Z56">
            <v>37</v>
          </cell>
          <cell r="AA56">
            <v>218</v>
          </cell>
          <cell r="AB56" t="str">
            <v>否</v>
          </cell>
          <cell r="AC56" t="str">
            <v>否</v>
          </cell>
        </row>
        <row r="57">
          <cell r="E57" t="str">
            <v>融安县雅瑶乡雅瑶村水沟脚金桔产业基地项目</v>
          </cell>
          <cell r="F57" t="str">
            <v>融安县</v>
          </cell>
          <cell r="G57" t="str">
            <v>雅瑶乡</v>
          </cell>
          <cell r="H57" t="str">
            <v>雅瑶村</v>
          </cell>
          <cell r="I57" t="str">
            <v>2026.03.30</v>
          </cell>
          <cell r="J57" t="str">
            <v>2026.10.30</v>
          </cell>
          <cell r="K57">
            <v>50</v>
          </cell>
          <cell r="L57">
            <v>50</v>
          </cell>
          <cell r="M57">
            <v>0</v>
          </cell>
          <cell r="N57">
            <v>0</v>
          </cell>
          <cell r="O57" t="str">
            <v>硬化路面长1公里、路面宽3.5米、厚15厘米，压实砂石基层厚10厘米；两边培路肩宽各0.5米；合理设置涵洞、边沟、错车道等</v>
          </cell>
          <cell r="P57" t="str">
            <v>解决雅瑶村产业屯级道路通车问题，改善雅瑶村基础设施，方便50户158人出行水平和产业运输，提高当地产业发展水平。</v>
          </cell>
          <cell r="Q57" t="str">
            <v>就业务工、带动生产</v>
          </cell>
          <cell r="R57" t="str">
            <v>是</v>
          </cell>
          <cell r="S57" t="str">
            <v>雅瑶乡人民政府</v>
          </cell>
          <cell r="T57" t="str">
            <v>雅瑶乡人民政府</v>
          </cell>
          <cell r="U57" t="str">
            <v>吴江福</v>
          </cell>
          <cell r="V57" t="str">
            <v>0772-8322086</v>
          </cell>
          <cell r="W57">
            <v>50</v>
          </cell>
          <cell r="X57">
            <v>158</v>
          </cell>
          <cell r="Y57">
            <v>15</v>
          </cell>
          <cell r="Z57">
            <v>42</v>
          </cell>
          <cell r="AA57">
            <v>158</v>
          </cell>
          <cell r="AB57" t="str">
            <v>否</v>
          </cell>
          <cell r="AC57" t="str">
            <v>否</v>
          </cell>
        </row>
        <row r="58">
          <cell r="E58" t="str">
            <v>融安县雅瑶乡冠带村拉近精品金桔冷链物流与高附加值加工基地</v>
          </cell>
          <cell r="F58" t="str">
            <v>融安县</v>
          </cell>
          <cell r="G58" t="str">
            <v>雅瑶乡</v>
          </cell>
          <cell r="H58" t="str">
            <v>冠带村</v>
          </cell>
          <cell r="I58" t="str">
            <v>2026.03.30</v>
          </cell>
          <cell r="J58" t="str">
            <v>2026.10.30</v>
          </cell>
          <cell r="K58">
            <v>200</v>
          </cell>
          <cell r="L58">
            <v>200</v>
          </cell>
          <cell r="M58">
            <v>0</v>
          </cell>
          <cell r="N58">
            <v>0</v>
          </cell>
          <cell r="O58" t="str">
            <v>新建设厂房1000平方米，以及其他配套设施、购买冷储、烘干设备；
</v>
          </cell>
          <cell r="P58" t="str">
            <v>解决解决全村687户2023人3000亩金桔产业深加工问题，提高特色产业经济效益，增加全村农户经济收入，拉动全乡金桔产业发展，吸引大将镇、板榄镇金桔产品向我乡输入，提高全乡税收收入和就业率。</v>
          </cell>
          <cell r="Q58" t="str">
            <v>就业务工、带动生产、帮助产销对接</v>
          </cell>
          <cell r="R58" t="str">
            <v>是</v>
          </cell>
          <cell r="S58" t="str">
            <v>雅瑶乡人民政府</v>
          </cell>
          <cell r="T58" t="str">
            <v>雅瑶乡人民政府</v>
          </cell>
          <cell r="U58" t="str">
            <v>吴江福</v>
          </cell>
          <cell r="V58" t="str">
            <v>0772-8322086</v>
          </cell>
          <cell r="W58">
            <v>687</v>
          </cell>
          <cell r="X58">
            <v>2023</v>
          </cell>
          <cell r="Y58">
            <v>227</v>
          </cell>
          <cell r="Z58">
            <v>758</v>
          </cell>
          <cell r="AA58">
            <v>2023</v>
          </cell>
          <cell r="AB58" t="str">
            <v>否</v>
          </cell>
          <cell r="AC58" t="str">
            <v>否</v>
          </cell>
        </row>
        <row r="59">
          <cell r="E59" t="str">
            <v>融安县雅瑶乡黄金村老村屯金桔产业园基础设施提升</v>
          </cell>
          <cell r="F59" t="str">
            <v>融安县</v>
          </cell>
          <cell r="G59" t="str">
            <v>雅瑶乡</v>
          </cell>
          <cell r="H59" t="str">
            <v>黄金村</v>
          </cell>
          <cell r="I59" t="str">
            <v>2026.03.30</v>
          </cell>
          <cell r="J59" t="str">
            <v>2026.10.30</v>
          </cell>
          <cell r="K59">
            <v>55</v>
          </cell>
          <cell r="L59">
            <v>55</v>
          </cell>
          <cell r="M59">
            <v>0</v>
          </cell>
          <cell r="N59">
            <v>0</v>
          </cell>
          <cell r="O59" t="str">
            <v>新建产业道路50米。路面宽3.5米、18厘米厚；盖板涵40米；合理设置边沟、错车道、护栏等</v>
          </cell>
          <cell r="P59" t="str">
            <v>解决黄金村屯级道路安全问题，改善黄金村基础设施，方便61户194人出行水平。</v>
          </cell>
          <cell r="Q59" t="str">
            <v>就业务工、带动生产</v>
          </cell>
          <cell r="R59" t="str">
            <v>是</v>
          </cell>
          <cell r="S59" t="str">
            <v>雅瑶乡人民政府</v>
          </cell>
          <cell r="T59" t="str">
            <v>雅瑶乡人民政府</v>
          </cell>
          <cell r="U59" t="str">
            <v>吴江福</v>
          </cell>
          <cell r="V59" t="str">
            <v>0772-8322086</v>
          </cell>
          <cell r="W59">
            <v>61</v>
          </cell>
          <cell r="X59">
            <v>194</v>
          </cell>
          <cell r="Y59">
            <v>23</v>
          </cell>
          <cell r="Z59">
            <v>81</v>
          </cell>
          <cell r="AA59">
            <v>194</v>
          </cell>
          <cell r="AB59" t="str">
            <v>否</v>
          </cell>
          <cell r="AC59" t="str">
            <v>否</v>
          </cell>
        </row>
        <row r="60">
          <cell r="E60" t="str">
            <v>融安县雅瑶乡福田村龙勉屯至石果屯金桔产业基地项目</v>
          </cell>
          <cell r="F60" t="str">
            <v>融安县</v>
          </cell>
          <cell r="G60" t="str">
            <v>雅瑶乡</v>
          </cell>
          <cell r="H60" t="str">
            <v>福田村</v>
          </cell>
          <cell r="I60" t="str">
            <v>2026.03.30</v>
          </cell>
          <cell r="J60" t="str">
            <v>2026.10.30</v>
          </cell>
          <cell r="K60">
            <v>95</v>
          </cell>
          <cell r="L60">
            <v>95</v>
          </cell>
          <cell r="M60">
            <v>0</v>
          </cell>
          <cell r="N60">
            <v>0</v>
          </cell>
          <cell r="O60" t="str">
            <v>金桔产业路硬化：硬化路面长1500米、路面宽3.5米、厚0.18米；  附属配套设施：涵洞6个</v>
          </cell>
          <cell r="P60" t="str">
            <v>解决福田村油茶产业基地道路通车问题，改善福田村基础设施，方便112户405人出行水平和产业运输，提高特色产业发展水平。</v>
          </cell>
          <cell r="Q60" t="str">
            <v>就业务工、带动生产</v>
          </cell>
          <cell r="R60" t="str">
            <v>是</v>
          </cell>
          <cell r="S60" t="str">
            <v>雅瑶乡人民政府</v>
          </cell>
          <cell r="T60" t="str">
            <v>雅瑶乡人民政府</v>
          </cell>
          <cell r="U60" t="str">
            <v>吴江福</v>
          </cell>
          <cell r="V60" t="str">
            <v>0772-8322086</v>
          </cell>
          <cell r="W60">
            <v>112</v>
          </cell>
          <cell r="X60">
            <v>405</v>
          </cell>
          <cell r="Y60">
            <v>34</v>
          </cell>
          <cell r="Z60">
            <v>128</v>
          </cell>
          <cell r="AA60">
            <v>405</v>
          </cell>
          <cell r="AB60" t="str">
            <v>否</v>
          </cell>
          <cell r="AC60" t="str">
            <v>否</v>
          </cell>
        </row>
        <row r="61">
          <cell r="E61" t="str">
            <v>融安县雅瑶乡黄金村桥头一屯农田排灌水渠建设项目</v>
          </cell>
          <cell r="F61" t="str">
            <v>融安县</v>
          </cell>
          <cell r="G61" t="str">
            <v>雅瑶乡</v>
          </cell>
          <cell r="H61" t="str">
            <v>黄金村</v>
          </cell>
          <cell r="I61" t="str">
            <v>2026.03.30</v>
          </cell>
          <cell r="J61" t="str">
            <v>2026.10.30</v>
          </cell>
          <cell r="K61">
            <v>23</v>
          </cell>
          <cell r="L61">
            <v>23</v>
          </cell>
          <cell r="M61">
            <v>0</v>
          </cell>
          <cell r="N61">
            <v>0</v>
          </cell>
          <cell r="O61" t="str">
            <v>修建三面光灌溉渠道500米，宽：0.75M，高0.3M。</v>
          </cell>
          <cell r="P61" t="str">
            <v>解决贫黄金村产业屯级农田灌溉渠道，改善黄金村基础设施，提高当地产业发展水平。</v>
          </cell>
          <cell r="Q61" t="str">
            <v>就业务工、带动生产</v>
          </cell>
          <cell r="R61" t="str">
            <v>是</v>
          </cell>
          <cell r="S61" t="str">
            <v>雅瑶乡人民政府</v>
          </cell>
          <cell r="T61" t="str">
            <v>雅瑶乡人民政府</v>
          </cell>
          <cell r="U61" t="str">
            <v>吴江福</v>
          </cell>
          <cell r="V61" t="str">
            <v>0772-8322086</v>
          </cell>
          <cell r="W61">
            <v>59</v>
          </cell>
          <cell r="X61">
            <v>190</v>
          </cell>
          <cell r="Y61">
            <v>27</v>
          </cell>
          <cell r="Z61">
            <v>105</v>
          </cell>
          <cell r="AA61">
            <v>190</v>
          </cell>
          <cell r="AB61" t="str">
            <v>否</v>
          </cell>
          <cell r="AC61" t="str">
            <v>否</v>
          </cell>
        </row>
        <row r="62">
          <cell r="E62" t="str">
            <v>融安县雅瑶乡章口村平利屯金桔产业园</v>
          </cell>
          <cell r="F62" t="str">
            <v>融安县</v>
          </cell>
          <cell r="G62" t="str">
            <v>雅瑶乡</v>
          </cell>
          <cell r="H62" t="str">
            <v>章口村</v>
          </cell>
          <cell r="I62" t="str">
            <v>2026.03.30</v>
          </cell>
          <cell r="J62" t="str">
            <v>2026.10.30</v>
          </cell>
          <cell r="K62">
            <v>90</v>
          </cell>
          <cell r="L62">
            <v>90</v>
          </cell>
          <cell r="M62">
            <v>0</v>
          </cell>
          <cell r="N62">
            <v>0</v>
          </cell>
          <cell r="O62" t="str">
            <v>产业路硬化：路面长2000米、路面宽3.5米、厚0.18米；附属配套设施：盖板涵1座、涵洞4个</v>
          </cell>
          <cell r="P62" t="str">
            <v>解决章口村金桔产业屯级道路通车问题，改善章口村基础设施，方便65户275人出行水平和产业运输，提高特色产业发展水平</v>
          </cell>
          <cell r="Q62" t="str">
            <v>就业务工、带动生产</v>
          </cell>
          <cell r="R62" t="str">
            <v>是</v>
          </cell>
          <cell r="S62" t="str">
            <v>雅瑶乡人民政府</v>
          </cell>
          <cell r="T62" t="str">
            <v>雅瑶乡人民政府</v>
          </cell>
          <cell r="U62" t="str">
            <v>吴江福</v>
          </cell>
          <cell r="V62" t="str">
            <v>0772-8322086</v>
          </cell>
          <cell r="W62">
            <v>65</v>
          </cell>
          <cell r="X62">
            <v>275</v>
          </cell>
          <cell r="Y62">
            <v>31</v>
          </cell>
          <cell r="Z62">
            <v>152</v>
          </cell>
          <cell r="AA62">
            <v>275</v>
          </cell>
          <cell r="AB62" t="str">
            <v>否</v>
          </cell>
          <cell r="AC62" t="str">
            <v>否</v>
          </cell>
        </row>
        <row r="63">
          <cell r="E63" t="str">
            <v>雅瑶乡车平村河口屯至江尾屯道路水毁修复工程</v>
          </cell>
          <cell r="F63" t="str">
            <v>融安县</v>
          </cell>
          <cell r="G63" t="str">
            <v>雅瑶乡</v>
          </cell>
          <cell r="H63" t="str">
            <v>车平村</v>
          </cell>
          <cell r="I63" t="str">
            <v>2026.03.30</v>
          </cell>
          <cell r="J63" t="str">
            <v>2026.10.30</v>
          </cell>
          <cell r="K63">
            <v>45</v>
          </cell>
          <cell r="L63">
            <v>45</v>
          </cell>
          <cell r="M63">
            <v>0</v>
          </cell>
          <cell r="N63">
            <v>0</v>
          </cell>
          <cell r="O63" t="str">
            <v>修复水毁道路长200米，宽4.5米，18厘米厚。
</v>
          </cell>
          <cell r="P63" t="str">
            <v>解决车平村屯级道路安全问题，改善车平村基础设施，方便102户385人出行水平。</v>
          </cell>
          <cell r="Q63" t="str">
            <v>就业务工、带动生产</v>
          </cell>
          <cell r="R63" t="str">
            <v>是</v>
          </cell>
          <cell r="S63" t="str">
            <v>雅瑶乡人民政府</v>
          </cell>
          <cell r="T63" t="str">
            <v>雅瑶乡人民政府</v>
          </cell>
          <cell r="U63" t="str">
            <v>吴江福</v>
          </cell>
          <cell r="V63" t="str">
            <v>0772-8322086</v>
          </cell>
          <cell r="W63">
            <v>102</v>
          </cell>
          <cell r="X63">
            <v>385</v>
          </cell>
          <cell r="Y63">
            <v>51</v>
          </cell>
          <cell r="Z63">
            <v>211</v>
          </cell>
          <cell r="AA63">
            <v>385</v>
          </cell>
          <cell r="AB63" t="str">
            <v>否</v>
          </cell>
          <cell r="AC63" t="str">
            <v>否</v>
          </cell>
        </row>
        <row r="64">
          <cell r="E64" t="str">
            <v>融安县雅瑶乡苏田村下南山屯刘家厂金桔产业路</v>
          </cell>
          <cell r="F64" t="str">
            <v>融安县</v>
          </cell>
          <cell r="G64" t="str">
            <v>雅瑶乡</v>
          </cell>
          <cell r="H64" t="str">
            <v>苏田村</v>
          </cell>
          <cell r="I64" t="str">
            <v>2026.03.30</v>
          </cell>
          <cell r="J64" t="str">
            <v>2026.10.30</v>
          </cell>
          <cell r="K64">
            <v>80</v>
          </cell>
          <cell r="L64">
            <v>80</v>
          </cell>
          <cell r="M64">
            <v>0</v>
          </cell>
          <cell r="N64">
            <v>0</v>
          </cell>
          <cell r="O64" t="str">
            <v>新建产业砂石路约2公里，宽4.5米，合理设置涵洞、边沟、错车道等
</v>
          </cell>
          <cell r="P64" t="str">
            <v>解决苏田村金桔产业屯级道路通车问题，改善苏田村基础设施，方便37户134人出行水平和产业运输，提高特色产业发展水平</v>
          </cell>
          <cell r="Q64" t="str">
            <v>就业务工、带动生产</v>
          </cell>
          <cell r="R64" t="str">
            <v>是</v>
          </cell>
          <cell r="S64" t="str">
            <v>雅瑶乡人民政府</v>
          </cell>
          <cell r="T64" t="str">
            <v>雅瑶乡人民政府</v>
          </cell>
          <cell r="U64" t="str">
            <v>吴江福</v>
          </cell>
          <cell r="V64" t="str">
            <v>0772-8322086</v>
          </cell>
          <cell r="W64">
            <v>37</v>
          </cell>
          <cell r="X64">
            <v>134</v>
          </cell>
          <cell r="Y64">
            <v>10</v>
          </cell>
          <cell r="Z64">
            <v>31</v>
          </cell>
          <cell r="AA64">
            <v>134</v>
          </cell>
          <cell r="AB64" t="str">
            <v>否</v>
          </cell>
          <cell r="AC64" t="str">
            <v>否</v>
          </cell>
        </row>
        <row r="65">
          <cell r="E65" t="str">
            <v>融安县雅瑶乡大琴村大琴一屯傅家金桔产业园建设工程</v>
          </cell>
          <cell r="F65" t="str">
            <v>融安县</v>
          </cell>
          <cell r="G65" t="str">
            <v>雅瑶乡</v>
          </cell>
          <cell r="H65" t="str">
            <v>大琴村</v>
          </cell>
          <cell r="I65" t="str">
            <v>2026.03.30</v>
          </cell>
          <cell r="J65" t="str">
            <v>2026.10.30</v>
          </cell>
          <cell r="K65">
            <v>65</v>
          </cell>
          <cell r="L65">
            <v>65</v>
          </cell>
          <cell r="M65">
            <v>0</v>
          </cell>
          <cell r="N65">
            <v>0</v>
          </cell>
          <cell r="O65" t="str">
            <v>硬化路面长1.5公里、路面宽3.5米、厚18厘米，压实砂石基层厚10厘米；两边培路肩宽各0.5米；合理设置涵洞、边沟、错车道等
</v>
          </cell>
          <cell r="P65" t="str">
            <v>解决大琴村金桔产业屯级道路通车问题，改善大琴村基础设施，方便50户200人出行水平和产业运输，提高特色产业发展水平。</v>
          </cell>
          <cell r="Q65" t="str">
            <v>就业务工、带动生产</v>
          </cell>
          <cell r="R65" t="str">
            <v>是</v>
          </cell>
          <cell r="S65" t="str">
            <v>雅瑶乡人民政府</v>
          </cell>
          <cell r="T65" t="str">
            <v>雅瑶乡人民政府</v>
          </cell>
          <cell r="U65" t="str">
            <v>吴江福</v>
          </cell>
          <cell r="V65" t="str">
            <v>0772-8322086</v>
          </cell>
          <cell r="W65">
            <v>50</v>
          </cell>
          <cell r="X65">
            <v>200</v>
          </cell>
          <cell r="Y65">
            <v>15</v>
          </cell>
          <cell r="Z65">
            <v>50</v>
          </cell>
          <cell r="AA65">
            <v>200</v>
          </cell>
          <cell r="AB65" t="str">
            <v>否</v>
          </cell>
          <cell r="AC65" t="str">
            <v>否</v>
          </cell>
        </row>
        <row r="66">
          <cell r="E66" t="str">
            <v>融安县雅瑶乡冠带村葡萄屯金桔产业园建设工程</v>
          </cell>
          <cell r="F66" t="str">
            <v>融安县</v>
          </cell>
          <cell r="G66" t="str">
            <v>雅瑶乡</v>
          </cell>
          <cell r="H66" t="str">
            <v>冠带村</v>
          </cell>
          <cell r="I66" t="str">
            <v>2026.03.30</v>
          </cell>
          <cell r="J66" t="str">
            <v>2026.10.30</v>
          </cell>
          <cell r="K66">
            <v>240</v>
          </cell>
          <cell r="L66">
            <v>240</v>
          </cell>
          <cell r="M66">
            <v>0</v>
          </cell>
          <cell r="N66">
            <v>0</v>
          </cell>
          <cell r="O66" t="str">
            <v>1、产业桥：长50米，宽6.5米；2、徐家冲产业路：长2000米、宽3.5米，厚10厘米，压实砂石基层厚10厘米；3、罗家冲产业路：长2000米、宽3.5米，厚10厘米，压实砂石基层厚10厘米
</v>
          </cell>
          <cell r="P66" t="str">
            <v>解决冠带村金桔产业屯级道路通车问题，改善冠带村基础设施，方便55户196人出行水平和产业运输，提高特色产业发展水平</v>
          </cell>
          <cell r="Q66" t="str">
            <v>就业务工、带动生产</v>
          </cell>
          <cell r="R66" t="str">
            <v>是</v>
          </cell>
          <cell r="S66" t="str">
            <v>雅瑶乡人民政府</v>
          </cell>
          <cell r="T66" t="str">
            <v>雅瑶乡人民政府</v>
          </cell>
          <cell r="U66" t="str">
            <v>吴江福</v>
          </cell>
          <cell r="V66" t="str">
            <v>0772-8322086</v>
          </cell>
          <cell r="W66">
            <v>55</v>
          </cell>
          <cell r="X66">
            <v>196</v>
          </cell>
          <cell r="Y66">
            <v>21</v>
          </cell>
          <cell r="Z66">
            <v>74</v>
          </cell>
          <cell r="AA66">
            <v>196</v>
          </cell>
          <cell r="AB66" t="str">
            <v>否</v>
          </cell>
          <cell r="AC66" t="str">
            <v>否</v>
          </cell>
        </row>
        <row r="67">
          <cell r="E67" t="str">
            <v>融安县雅瑶乡章口村二屯至平利屯小水渠</v>
          </cell>
          <cell r="F67" t="str">
            <v>融安县</v>
          </cell>
          <cell r="G67" t="str">
            <v>雅瑶乡</v>
          </cell>
          <cell r="H67" t="str">
            <v>章口村</v>
          </cell>
          <cell r="I67" t="str">
            <v>2026.03.30</v>
          </cell>
          <cell r="J67" t="str">
            <v>2026.10.30</v>
          </cell>
          <cell r="K67">
            <v>30</v>
          </cell>
          <cell r="L67">
            <v>30</v>
          </cell>
          <cell r="M67">
            <v>0</v>
          </cell>
          <cell r="N67">
            <v>0</v>
          </cell>
          <cell r="O67" t="str">
            <v>灌溉水渠：长：1500M，宽：0.75M，高0.3M
</v>
          </cell>
          <cell r="P67" t="str">
            <v>解决章口村金桔产业屯级灌溉问题，改善章口村基础设施，提高特色产业发展水平</v>
          </cell>
          <cell r="Q67" t="str">
            <v>就业务工、带动生产</v>
          </cell>
          <cell r="R67" t="str">
            <v>是</v>
          </cell>
          <cell r="S67" t="str">
            <v>雅瑶乡人民政府</v>
          </cell>
          <cell r="T67" t="str">
            <v>雅瑶乡人民政府</v>
          </cell>
          <cell r="U67" t="str">
            <v>吴江福</v>
          </cell>
          <cell r="V67" t="str">
            <v>0772-8322086</v>
          </cell>
          <cell r="W67">
            <v>68</v>
          </cell>
          <cell r="X67">
            <v>267</v>
          </cell>
          <cell r="Y67">
            <v>33</v>
          </cell>
          <cell r="Z67">
            <v>163</v>
          </cell>
          <cell r="AA67">
            <v>267</v>
          </cell>
          <cell r="AB67" t="str">
            <v>否</v>
          </cell>
          <cell r="AC67" t="str">
            <v>否</v>
          </cell>
        </row>
        <row r="68">
          <cell r="E68" t="str">
            <v>融安县雅瑶乡大琴村大沙屯农田灌溉渠道维修项目</v>
          </cell>
          <cell r="F68" t="str">
            <v>融安县</v>
          </cell>
          <cell r="G68" t="str">
            <v>雅瑶乡</v>
          </cell>
          <cell r="H68" t="str">
            <v>大琴村</v>
          </cell>
          <cell r="I68" t="str">
            <v>2026.03.30</v>
          </cell>
          <cell r="J68" t="str">
            <v>2026.10.30</v>
          </cell>
          <cell r="K68">
            <v>18</v>
          </cell>
          <cell r="L68">
            <v>18</v>
          </cell>
          <cell r="M68">
            <v>0</v>
          </cell>
          <cell r="N68">
            <v>0</v>
          </cell>
          <cell r="O68" t="str">
            <v>修建三面光灌溉渠道500米，宽：0.75M，高0.3M
</v>
          </cell>
          <cell r="P68" t="str">
            <v>解决大琴村产业屯级农田灌溉渠道，改善大琴村基础设施，提高当地产业发展水平。</v>
          </cell>
          <cell r="Q68" t="str">
            <v>就业务工、带动生产</v>
          </cell>
          <cell r="R68" t="str">
            <v>是</v>
          </cell>
          <cell r="S68" t="str">
            <v>雅瑶乡人民政府</v>
          </cell>
          <cell r="T68" t="str">
            <v>雅瑶乡人民政府</v>
          </cell>
          <cell r="U68" t="str">
            <v>吴江福</v>
          </cell>
          <cell r="V68" t="str">
            <v>0772-8322086</v>
          </cell>
          <cell r="W68">
            <v>19</v>
          </cell>
          <cell r="X68">
            <v>64</v>
          </cell>
          <cell r="Y68">
            <v>7</v>
          </cell>
          <cell r="Z68">
            <v>29</v>
          </cell>
          <cell r="AA68">
            <v>64</v>
          </cell>
          <cell r="AB68" t="str">
            <v>否</v>
          </cell>
          <cell r="AC68" t="str">
            <v>否</v>
          </cell>
        </row>
        <row r="69">
          <cell r="E69" t="str">
            <v>融安县雅瑶乡冠带村永坪金桔产业园或产业园基础设施提升</v>
          </cell>
          <cell r="F69" t="str">
            <v>融安县</v>
          </cell>
          <cell r="G69" t="str">
            <v>雅瑶乡</v>
          </cell>
          <cell r="H69" t="str">
            <v>冠带村</v>
          </cell>
          <cell r="I69" t="str">
            <v>2026.03.30</v>
          </cell>
          <cell r="J69" t="str">
            <v>2026.10.30</v>
          </cell>
          <cell r="K69">
            <v>35</v>
          </cell>
          <cell r="L69">
            <v>35</v>
          </cell>
          <cell r="M69">
            <v>0</v>
          </cell>
          <cell r="N69">
            <v>0</v>
          </cell>
          <cell r="O69" t="str">
            <v>新建产业硬化路约长500米、路面宽3.5米、厚18厘米
</v>
          </cell>
          <cell r="P69" t="str">
            <v>解决冠带村金桔产业屯级灌溉问题，改善冠带村基础设施，提高特色产业发展水平</v>
          </cell>
          <cell r="Q69" t="str">
            <v>就业务工、带动生产</v>
          </cell>
          <cell r="R69" t="str">
            <v>是</v>
          </cell>
          <cell r="S69" t="str">
            <v>雅瑶乡人民政府</v>
          </cell>
          <cell r="T69" t="str">
            <v>雅瑶乡人民政府</v>
          </cell>
          <cell r="U69" t="str">
            <v>吴江福</v>
          </cell>
          <cell r="V69" t="str">
            <v>0772-8322086</v>
          </cell>
          <cell r="W69">
            <v>192</v>
          </cell>
          <cell r="X69">
            <v>632</v>
          </cell>
          <cell r="Y69">
            <v>88</v>
          </cell>
          <cell r="Z69">
            <v>402</v>
          </cell>
          <cell r="AA69">
            <v>632</v>
          </cell>
          <cell r="AB69" t="str">
            <v>否</v>
          </cell>
          <cell r="AC69" t="str">
            <v>否</v>
          </cell>
        </row>
        <row r="70">
          <cell r="E70" t="str">
            <v>融安县雅瑶乡福田村麻朝金桔产业基地项目</v>
          </cell>
          <cell r="F70" t="str">
            <v>融安县</v>
          </cell>
          <cell r="G70" t="str">
            <v>雅瑶乡</v>
          </cell>
          <cell r="H70" t="str">
            <v>福田村</v>
          </cell>
          <cell r="I70" t="str">
            <v>2026.03.30</v>
          </cell>
          <cell r="J70" t="str">
            <v>2026.10.30</v>
          </cell>
          <cell r="K70">
            <v>81</v>
          </cell>
          <cell r="L70">
            <v>81</v>
          </cell>
          <cell r="M70">
            <v>0</v>
          </cell>
          <cell r="N70">
            <v>0</v>
          </cell>
          <cell r="O70" t="str">
            <v>金桔、柑橘产业路硬化：路面长1800米、路面宽3.5米、厚0.18米；附属配套设施：盖板涵1座、                          涵洞3个
</v>
          </cell>
          <cell r="P70" t="str">
            <v>解决福田村金桔、柑橘产业屯级道路通车问题，改善贫困村基础设施，方便72户268人出行水平和产业运输，提高当地产业发展水平。</v>
          </cell>
          <cell r="Q70" t="str">
            <v>就业务工、带动生产</v>
          </cell>
          <cell r="R70" t="str">
            <v>是</v>
          </cell>
          <cell r="S70" t="str">
            <v>雅瑶乡人民政府</v>
          </cell>
          <cell r="T70" t="str">
            <v>雅瑶乡人民政府</v>
          </cell>
          <cell r="U70" t="str">
            <v>吴江福</v>
          </cell>
          <cell r="V70" t="str">
            <v>0772-8322086</v>
          </cell>
          <cell r="W70">
            <v>72</v>
          </cell>
          <cell r="X70">
            <v>268</v>
          </cell>
          <cell r="Y70">
            <v>27</v>
          </cell>
          <cell r="Z70">
            <v>86</v>
          </cell>
          <cell r="AA70">
            <v>268</v>
          </cell>
          <cell r="AB70" t="str">
            <v>否</v>
          </cell>
          <cell r="AC70" t="str">
            <v>否</v>
          </cell>
        </row>
        <row r="71">
          <cell r="E71" t="str">
            <v>融安县雅瑶乡章口村章口一屯晒坪背金桔产业园</v>
          </cell>
          <cell r="F71" t="str">
            <v>融安县</v>
          </cell>
          <cell r="G71" t="str">
            <v>雅瑶乡</v>
          </cell>
          <cell r="H71" t="str">
            <v>章口村</v>
          </cell>
          <cell r="I71" t="str">
            <v>2026.03.30</v>
          </cell>
          <cell r="J71" t="str">
            <v>2026.10.30</v>
          </cell>
          <cell r="K71">
            <v>67.5</v>
          </cell>
          <cell r="L71">
            <v>67.5</v>
          </cell>
          <cell r="M71">
            <v>0</v>
          </cell>
          <cell r="N71">
            <v>0</v>
          </cell>
          <cell r="O71" t="str">
            <v>产业路硬化：路面长1500米、路面宽3.5米、厚0.18米； 附属配套设施：盖板涵1座、涵洞3个
</v>
          </cell>
          <cell r="P71" t="str">
            <v>解决章口村金桔产业屯级道路通车问题，改善章口村基础设施，方便67户267人出行水平和产业运输，提高特色产业发展水平</v>
          </cell>
          <cell r="Q71" t="str">
            <v>就业务工、带动生产</v>
          </cell>
          <cell r="R71" t="str">
            <v>是</v>
          </cell>
          <cell r="S71" t="str">
            <v>雅瑶乡人民政府</v>
          </cell>
          <cell r="T71" t="str">
            <v>雅瑶乡人民政府</v>
          </cell>
          <cell r="U71" t="str">
            <v>吴江福</v>
          </cell>
          <cell r="V71" t="str">
            <v>0772-8322086</v>
          </cell>
          <cell r="W71">
            <v>67</v>
          </cell>
          <cell r="X71">
            <v>267</v>
          </cell>
          <cell r="Y71">
            <v>35</v>
          </cell>
          <cell r="Z71">
            <v>158</v>
          </cell>
          <cell r="AA71">
            <v>267</v>
          </cell>
          <cell r="AB71" t="str">
            <v>否</v>
          </cell>
          <cell r="AC71" t="str">
            <v>否</v>
          </cell>
        </row>
        <row r="72">
          <cell r="E72" t="str">
            <v>融安县雅瑶乡黄金村黄金村小菜岭金桔产业道路硬化</v>
          </cell>
          <cell r="F72" t="str">
            <v>融安县</v>
          </cell>
          <cell r="G72" t="str">
            <v>雅瑶乡</v>
          </cell>
          <cell r="H72" t="str">
            <v>黄金村</v>
          </cell>
          <cell r="I72" t="str">
            <v>2026.03.30</v>
          </cell>
          <cell r="J72" t="str">
            <v>2026.10.30</v>
          </cell>
          <cell r="K72">
            <v>20</v>
          </cell>
          <cell r="L72">
            <v>20</v>
          </cell>
          <cell r="M72">
            <v>0</v>
          </cell>
          <cell r="N72">
            <v>0</v>
          </cell>
          <cell r="O72" t="str">
            <v>硬化路面长0.28公里、路面宽5米、厚20厘米，压实砂石基层厚30厘米；两边培路肩宽各0.5米；合理设置涵洞、边沟、错车道等
</v>
          </cell>
          <cell r="P72" t="str">
            <v>解决贫黄金村金桔产业屯级道路通车问题，改善黄金村基础设施，方便67户267人出行水平和产业运输，提高特色产业发展水平</v>
          </cell>
          <cell r="Q72" t="str">
            <v>就业务工、带动生产</v>
          </cell>
          <cell r="R72" t="str">
            <v>是</v>
          </cell>
          <cell r="S72" t="str">
            <v>雅瑶乡人民政府</v>
          </cell>
          <cell r="T72" t="str">
            <v>雅瑶乡人民政府</v>
          </cell>
          <cell r="U72" t="str">
            <v>吴江福</v>
          </cell>
          <cell r="V72" t="str">
            <v>0772-8322086</v>
          </cell>
          <cell r="W72">
            <v>67</v>
          </cell>
          <cell r="X72">
            <v>267</v>
          </cell>
          <cell r="Y72">
            <v>35</v>
          </cell>
          <cell r="Z72">
            <v>158</v>
          </cell>
          <cell r="AA72">
            <v>267</v>
          </cell>
          <cell r="AB72" t="str">
            <v>否</v>
          </cell>
          <cell r="AC72" t="str">
            <v>否</v>
          </cell>
        </row>
        <row r="73">
          <cell r="E73" t="str">
            <v>融安县雅瑶乡福田村对江屯金桔产业基地项目</v>
          </cell>
          <cell r="F73" t="str">
            <v>融安县</v>
          </cell>
          <cell r="G73" t="str">
            <v>雅瑶乡</v>
          </cell>
          <cell r="H73" t="str">
            <v>福田村</v>
          </cell>
          <cell r="I73" t="str">
            <v>2026.03.30</v>
          </cell>
          <cell r="J73" t="str">
            <v>2026.10.30</v>
          </cell>
          <cell r="K73">
            <v>42</v>
          </cell>
          <cell r="L73">
            <v>42</v>
          </cell>
          <cell r="M73">
            <v>0</v>
          </cell>
          <cell r="N73">
            <v>0</v>
          </cell>
          <cell r="O73" t="str">
            <v>金桔产业路硬化：长400米、路面宽3.5米、厚0.18米； 附属配套设施：水毁修复工程：长400米，宽0.5米，高2米
</v>
          </cell>
          <cell r="P73" t="str">
            <v>解决福田村金桔产业屯级道路通车问题，改善福田村基础设施，方便85户422人出行水平和产业运输，提高特色产业发展水平。</v>
          </cell>
          <cell r="Q73" t="str">
            <v>就业务工、带动生产</v>
          </cell>
          <cell r="R73" t="str">
            <v>是</v>
          </cell>
          <cell r="S73" t="str">
            <v>雅瑶乡人民政府</v>
          </cell>
          <cell r="T73" t="str">
            <v>雅瑶乡人民政府</v>
          </cell>
          <cell r="U73" t="str">
            <v>吴江福</v>
          </cell>
          <cell r="V73" t="str">
            <v>0772-8322086</v>
          </cell>
          <cell r="W73">
            <v>85</v>
          </cell>
          <cell r="X73">
            <v>422</v>
          </cell>
          <cell r="Y73">
            <v>32</v>
          </cell>
          <cell r="Z73">
            <v>168</v>
          </cell>
          <cell r="AA73">
            <v>422</v>
          </cell>
          <cell r="AB73" t="str">
            <v>否</v>
          </cell>
          <cell r="AC73" t="str">
            <v>否</v>
          </cell>
        </row>
        <row r="74">
          <cell r="E74" t="str">
            <v>融安县雅瑶乡大琴村鸟龙五屯庙金桔产业园建设工程</v>
          </cell>
          <cell r="F74" t="str">
            <v>融安县</v>
          </cell>
          <cell r="G74" t="str">
            <v>雅瑶乡</v>
          </cell>
          <cell r="H74" t="str">
            <v>大琴村</v>
          </cell>
          <cell r="I74" t="str">
            <v>2026.03.30</v>
          </cell>
          <cell r="J74" t="str">
            <v>2026.10.30</v>
          </cell>
          <cell r="K74">
            <v>60</v>
          </cell>
          <cell r="L74">
            <v>60</v>
          </cell>
          <cell r="M74">
            <v>0</v>
          </cell>
          <cell r="N74">
            <v>0</v>
          </cell>
          <cell r="O74" t="str">
            <v>硬化路面长1.2公里、路面宽3.5米、厚18厘米，压实砂石基层厚10厘米；两边培路肩宽各0.5米；合理设置涵洞、边沟、错车道等
</v>
          </cell>
          <cell r="P74" t="str">
            <v>解决大琴村金桔产业屯级道路通车问题，改善大琴村基础设施，方便48户133人出行水平和产业运输，提高特色产业发展水平</v>
          </cell>
          <cell r="Q74" t="str">
            <v>就业务工、带动生产</v>
          </cell>
          <cell r="R74" t="str">
            <v>是</v>
          </cell>
          <cell r="S74" t="str">
            <v>雅瑶乡人民政府</v>
          </cell>
          <cell r="T74" t="str">
            <v>雅瑶乡人民政府</v>
          </cell>
          <cell r="U74" t="str">
            <v>吴江福</v>
          </cell>
          <cell r="V74" t="str">
            <v>0772-8322086</v>
          </cell>
          <cell r="W74">
            <v>48</v>
          </cell>
          <cell r="X74">
            <v>133</v>
          </cell>
          <cell r="Y74">
            <v>13</v>
          </cell>
          <cell r="Z74">
            <v>54</v>
          </cell>
          <cell r="AA74">
            <v>133</v>
          </cell>
          <cell r="AB74" t="str">
            <v>否</v>
          </cell>
          <cell r="AC74" t="str">
            <v>否</v>
          </cell>
        </row>
        <row r="75">
          <cell r="E75" t="str">
            <v>融安县雅瑶乡苏田村马岭屯铁石山香杉产业道路扩建工程</v>
          </cell>
          <cell r="F75" t="str">
            <v>融安县</v>
          </cell>
          <cell r="G75" t="str">
            <v>雅瑶乡</v>
          </cell>
          <cell r="H75" t="str">
            <v>苏田村</v>
          </cell>
          <cell r="I75" t="str">
            <v>2026.03.30</v>
          </cell>
          <cell r="J75" t="str">
            <v>2026.10.30</v>
          </cell>
          <cell r="K75">
            <v>200</v>
          </cell>
          <cell r="L75">
            <v>200</v>
          </cell>
          <cell r="M75">
            <v>0</v>
          </cell>
          <cell r="N75">
            <v>0</v>
          </cell>
          <cell r="O75" t="str">
            <v>扩建产业道路约4公里，路面宽3.5米、厚0.18米
</v>
          </cell>
          <cell r="P75" t="str">
            <v>完善基础设施建设，方便群众出行、农产品运输，带动生产，增加产业覆盖率</v>
          </cell>
          <cell r="Q75" t="str">
            <v>就业务工、带动生产</v>
          </cell>
          <cell r="R75" t="str">
            <v>是</v>
          </cell>
          <cell r="S75" t="str">
            <v>雅瑶乡人民政府</v>
          </cell>
          <cell r="T75" t="str">
            <v>雅瑶乡人民政府</v>
          </cell>
          <cell r="U75" t="str">
            <v>吴江福</v>
          </cell>
          <cell r="V75" t="str">
            <v>0772-8322086</v>
          </cell>
          <cell r="W75">
            <v>28</v>
          </cell>
          <cell r="X75">
            <v>104</v>
          </cell>
          <cell r="Y75">
            <v>6</v>
          </cell>
          <cell r="Z75">
            <v>23</v>
          </cell>
          <cell r="AA75">
            <v>104</v>
          </cell>
          <cell r="AB75" t="str">
            <v>否</v>
          </cell>
          <cell r="AC75" t="str">
            <v>否</v>
          </cell>
        </row>
        <row r="76">
          <cell r="E76" t="str">
            <v>融安县雅瑶乡村屯入户路项目</v>
          </cell>
          <cell r="F76" t="str">
            <v>融安县</v>
          </cell>
          <cell r="G76" t="str">
            <v>雅瑶乡</v>
          </cell>
          <cell r="H76" t="str">
            <v>雅瑶乡</v>
          </cell>
          <cell r="I76" t="str">
            <v>2026.03.30</v>
          </cell>
          <cell r="J76" t="str">
            <v>2026.10.30</v>
          </cell>
          <cell r="K76">
            <v>60</v>
          </cell>
          <cell r="L76">
            <v>60</v>
          </cell>
          <cell r="M76">
            <v>0</v>
          </cell>
          <cell r="N76">
            <v>0</v>
          </cell>
          <cell r="O76" t="str">
            <v>硬化各村村屯入户道路2.4公里，路面宽3.5米、厚0.18米
</v>
          </cell>
          <cell r="P76" t="str">
            <v>解决雅瑶乡村屯级道路通车问题，改善贫困村基础设施，方便687户2023人出行水平</v>
          </cell>
          <cell r="Q76" t="str">
            <v>就业务工、带动生产</v>
          </cell>
          <cell r="R76" t="str">
            <v>是</v>
          </cell>
          <cell r="S76" t="str">
            <v>雅瑶乡人民政府</v>
          </cell>
          <cell r="T76" t="str">
            <v>雅瑶乡人民政府</v>
          </cell>
          <cell r="U76" t="str">
            <v>吴江福</v>
          </cell>
          <cell r="V76" t="str">
            <v>0772-8322086</v>
          </cell>
          <cell r="W76">
            <v>658</v>
          </cell>
          <cell r="X76">
            <v>2023</v>
          </cell>
          <cell r="Y76">
            <v>227</v>
          </cell>
          <cell r="Z76">
            <v>758</v>
          </cell>
          <cell r="AA76">
            <v>2023</v>
          </cell>
          <cell r="AB76" t="str">
            <v>否</v>
          </cell>
          <cell r="AC76" t="str">
            <v>否</v>
          </cell>
        </row>
        <row r="77">
          <cell r="E77" t="str">
            <v>融安县大将镇板茂村拉威屯至合必屯江洞冲金桔产业基地道路建设</v>
          </cell>
          <cell r="F77" t="str">
            <v>融安县</v>
          </cell>
          <cell r="G77" t="str">
            <v>大将镇</v>
          </cell>
          <cell r="H77" t="str">
            <v>板茂村</v>
          </cell>
          <cell r="I77" t="str">
            <v>2026.03.10</v>
          </cell>
          <cell r="J77" t="str">
            <v>2026.10.31</v>
          </cell>
          <cell r="K77">
            <v>170</v>
          </cell>
          <cell r="L77">
            <v>170</v>
          </cell>
          <cell r="M77">
            <v>0</v>
          </cell>
          <cell r="N77">
            <v>0</v>
          </cell>
          <cell r="O77" t="str">
            <v>硬化路面长2.5公里、新建宽4米、长15米盖板涵
</v>
          </cell>
          <cell r="P77" t="str">
            <v>改善基础设施、方便群众出行和产业运输、促进农民增收，方便138户402人出行水平。</v>
          </cell>
          <cell r="Q77" t="str">
            <v>带动生产、帮助产销对接</v>
          </cell>
          <cell r="R77" t="str">
            <v>是</v>
          </cell>
          <cell r="S77" t="str">
            <v>大将镇人民政府</v>
          </cell>
          <cell r="T77" t="str">
            <v>大将镇人民政府</v>
          </cell>
          <cell r="U77" t="str">
            <v>黄国良</v>
          </cell>
          <cell r="V77">
            <v>15878218650</v>
          </cell>
          <cell r="W77">
            <v>138</v>
          </cell>
          <cell r="X77">
            <v>402</v>
          </cell>
          <cell r="Y77">
            <v>29</v>
          </cell>
          <cell r="Z77">
            <v>106</v>
          </cell>
          <cell r="AA77">
            <v>402</v>
          </cell>
          <cell r="AB77" t="str">
            <v>否</v>
          </cell>
          <cell r="AC77" t="str">
            <v>否</v>
          </cell>
        </row>
        <row r="78">
          <cell r="E78" t="str">
            <v>融安县大将镇板茂村油榨屯至设洞村金桔产业基地道路建设</v>
          </cell>
          <cell r="F78" t="str">
            <v>融安县</v>
          </cell>
          <cell r="G78" t="str">
            <v>大将镇</v>
          </cell>
          <cell r="H78" t="str">
            <v>板茂村</v>
          </cell>
          <cell r="I78" t="str">
            <v>2026.03.10</v>
          </cell>
          <cell r="J78" t="str">
            <v>2026.10.31</v>
          </cell>
          <cell r="K78">
            <v>100</v>
          </cell>
          <cell r="L78">
            <v>100</v>
          </cell>
          <cell r="M78">
            <v>0</v>
          </cell>
          <cell r="N78">
            <v>0</v>
          </cell>
          <cell r="O78" t="str">
            <v>硬化路面1.7公里
</v>
          </cell>
          <cell r="P78" t="str">
            <v>通过建设这条产业路达到产业增产促收的目的，受益户数148户386余人，其中建档立卡脱贫户26户64人。产业有金桔70亩左右，香杉等。</v>
          </cell>
          <cell r="Q78" t="str">
            <v>带动生产、帮助产销对接</v>
          </cell>
          <cell r="R78" t="str">
            <v>是</v>
          </cell>
          <cell r="S78" t="str">
            <v>大将镇人民政府</v>
          </cell>
          <cell r="T78" t="str">
            <v>大将镇人民政府</v>
          </cell>
          <cell r="U78" t="str">
            <v>黄国良</v>
          </cell>
          <cell r="V78">
            <v>15878218650</v>
          </cell>
          <cell r="W78">
            <v>148</v>
          </cell>
          <cell r="X78">
            <v>386</v>
          </cell>
          <cell r="Y78">
            <v>26</v>
          </cell>
          <cell r="Z78">
            <v>64</v>
          </cell>
          <cell r="AA78">
            <v>386</v>
          </cell>
          <cell r="AB78" t="str">
            <v>否</v>
          </cell>
          <cell r="AC78" t="str">
            <v>否</v>
          </cell>
        </row>
        <row r="79">
          <cell r="E79" t="str">
            <v>融安县大将镇古云村六屯罗家冲金桔产业基地道建设</v>
          </cell>
          <cell r="F79" t="str">
            <v>融安县</v>
          </cell>
          <cell r="G79" t="str">
            <v>大将镇</v>
          </cell>
          <cell r="H79" t="str">
            <v>古云村</v>
          </cell>
          <cell r="I79" t="str">
            <v>2026.03.10</v>
          </cell>
          <cell r="J79" t="str">
            <v>2026.10.31</v>
          </cell>
          <cell r="K79">
            <v>50</v>
          </cell>
          <cell r="L79">
            <v>50</v>
          </cell>
          <cell r="M79">
            <v>0</v>
          </cell>
          <cell r="N79">
            <v>0</v>
          </cell>
          <cell r="O79" t="str">
            <v>硬化路面长1公里、路面宽3.5米、厚20厘米，两边培路肩宽各0.5米；合理设置涵洞、边沟、错车道等
</v>
          </cell>
          <cell r="P79" t="str">
            <v>改善当地基础设施，促进42户136人产业发展。</v>
          </cell>
          <cell r="Q79" t="str">
            <v>改善古云村的生产生活条件，促进产业发展，方便群众出行。</v>
          </cell>
          <cell r="R79" t="str">
            <v>是</v>
          </cell>
          <cell r="S79" t="str">
            <v>大将镇人民政府</v>
          </cell>
          <cell r="T79" t="str">
            <v>大将镇人民政府</v>
          </cell>
          <cell r="U79" t="str">
            <v>黄国良</v>
          </cell>
          <cell r="V79">
            <v>15878218650</v>
          </cell>
          <cell r="W79">
            <v>42</v>
          </cell>
          <cell r="X79">
            <v>136</v>
          </cell>
          <cell r="Y79">
            <v>9</v>
          </cell>
          <cell r="Z79">
            <v>31</v>
          </cell>
          <cell r="AA79">
            <v>136</v>
          </cell>
          <cell r="AB79" t="str">
            <v>否</v>
          </cell>
          <cell r="AC79" t="str">
            <v>否</v>
          </cell>
        </row>
        <row r="80">
          <cell r="E80" t="str">
            <v>融安县大将镇才妙村才妙屯秧木冲口到门头坳金桔产业基地道路建设</v>
          </cell>
          <cell r="F80" t="str">
            <v>融安县</v>
          </cell>
          <cell r="G80" t="str">
            <v>大将镇</v>
          </cell>
          <cell r="H80" t="str">
            <v>才妙村</v>
          </cell>
          <cell r="I80" t="str">
            <v>2026.03.10</v>
          </cell>
          <cell r="J80" t="str">
            <v>2026.10.31</v>
          </cell>
          <cell r="K80">
            <v>80</v>
          </cell>
          <cell r="L80">
            <v>80</v>
          </cell>
          <cell r="M80">
            <v>0</v>
          </cell>
          <cell r="N80">
            <v>0</v>
          </cell>
          <cell r="O80" t="str">
            <v>建设连通才妙屯、上二柱屯、下二柱屯至茶山屯砂石通屯道路长3000米，宽4米（其中已有基础林间道路路2700米，需要新开通连接300米）等及其配套设施</v>
          </cell>
          <cell r="P80" t="str">
            <v>产业基地金桔100多亩（均为丰产期），杉木1000多亩，项目建成后，实现年产金桔50万斤，产值300万元受益农户182户635人，其中脱贫户（含监测户）52户195人，预计人均收入增长1000元。</v>
          </cell>
          <cell r="Q80" t="str">
            <v>通过销售产品、务工就业，促进特色产业发展，增加产业覆盖率，巩固脱贫成效。</v>
          </cell>
          <cell r="R80" t="str">
            <v>是</v>
          </cell>
          <cell r="S80" t="str">
            <v>大将镇人民政府</v>
          </cell>
          <cell r="T80" t="str">
            <v>大将镇人民政府</v>
          </cell>
          <cell r="U80" t="str">
            <v>黄国良</v>
          </cell>
          <cell r="V80">
            <v>15878218650</v>
          </cell>
          <cell r="W80">
            <v>130</v>
          </cell>
          <cell r="X80">
            <v>440</v>
          </cell>
          <cell r="Y80">
            <v>52</v>
          </cell>
          <cell r="Z80">
            <v>195</v>
          </cell>
          <cell r="AA80">
            <v>440</v>
          </cell>
          <cell r="AB80" t="str">
            <v>否</v>
          </cell>
          <cell r="AC80" t="str">
            <v>否</v>
          </cell>
        </row>
        <row r="81">
          <cell r="E81" t="str">
            <v>融安县大将镇保安村泗相屯金桔产业基地道路建设</v>
          </cell>
          <cell r="F81" t="str">
            <v>融安县</v>
          </cell>
          <cell r="G81" t="str">
            <v>大将镇</v>
          </cell>
          <cell r="H81" t="str">
            <v>保安村</v>
          </cell>
          <cell r="I81" t="str">
            <v>2026.03.10</v>
          </cell>
          <cell r="J81" t="str">
            <v>2026.10.31</v>
          </cell>
          <cell r="K81">
            <v>50</v>
          </cell>
          <cell r="L81">
            <v>50</v>
          </cell>
          <cell r="M81">
            <v>0</v>
          </cell>
          <cell r="N81">
            <v>0</v>
          </cell>
          <cell r="O81" t="str">
            <v>"新建硬化路600米，宽3.5米，
厚0.18米，盖板涵一座，20米长。"
</v>
          </cell>
          <cell r="P81" t="str">
            <v>通过新建融安县大将镇保安村泗相屯金桔产业基地道路建设，方便群众金桔管护和运输，带动群众种植积极性，减少运输成本；受益总户数28户，150人，其中建档立卡户13户70人；项目覆盖金桔产业面积50亩。</v>
          </cell>
          <cell r="Q81" t="str">
            <v>带动生产、帮助产销对接</v>
          </cell>
          <cell r="R81" t="str">
            <v>是</v>
          </cell>
          <cell r="S81" t="str">
            <v>大将镇人民政府</v>
          </cell>
          <cell r="T81" t="str">
            <v>大将镇人民政府</v>
          </cell>
          <cell r="U81" t="str">
            <v>黄国良</v>
          </cell>
          <cell r="V81">
            <v>15878218650</v>
          </cell>
          <cell r="W81">
            <v>28</v>
          </cell>
          <cell r="X81">
            <v>150</v>
          </cell>
          <cell r="Y81">
            <v>13</v>
          </cell>
          <cell r="Z81">
            <v>70</v>
          </cell>
          <cell r="AA81">
            <v>150</v>
          </cell>
          <cell r="AB81" t="str">
            <v>否</v>
          </cell>
          <cell r="AC81" t="str">
            <v>否</v>
          </cell>
        </row>
        <row r="82">
          <cell r="E82" t="str">
            <v>融安县大将镇大将社区逢村屯金桔产业综合示范园提升工程</v>
          </cell>
          <cell r="F82" t="str">
            <v>融安县</v>
          </cell>
          <cell r="G82" t="str">
            <v>大将镇</v>
          </cell>
          <cell r="H82" t="str">
            <v>大将社区</v>
          </cell>
          <cell r="I82" t="str">
            <v>2026.03.10</v>
          </cell>
          <cell r="J82" t="str">
            <v>2026.10.31</v>
          </cell>
          <cell r="K82">
            <v>19.6</v>
          </cell>
          <cell r="L82">
            <v>19.6</v>
          </cell>
          <cell r="M82">
            <v>0</v>
          </cell>
          <cell r="N82">
            <v>0</v>
          </cell>
          <cell r="O82" t="str">
            <v>硬化路面长0.4公里、路面宽3.5米、厚18厘米，压实砂石基层厚10厘米；两边培路肩宽各0.5米
</v>
          </cell>
          <cell r="P82" t="str">
            <v>解决融安县大将镇大将社区逢村屯、东潭村大片屯金桔产业道路通车问题，改善基础设施，减低产业成本。</v>
          </cell>
          <cell r="Q82" t="str">
            <v>改善生产生活条件，促进产业发展，方便群众出行。</v>
          </cell>
          <cell r="R82" t="str">
            <v>是</v>
          </cell>
          <cell r="S82" t="str">
            <v>大将镇人民政府</v>
          </cell>
          <cell r="T82" t="str">
            <v>大将镇人民政府</v>
          </cell>
          <cell r="U82" t="str">
            <v>黄国良</v>
          </cell>
          <cell r="V82">
            <v>15878218650</v>
          </cell>
          <cell r="W82">
            <v>86</v>
          </cell>
          <cell r="X82">
            <v>271</v>
          </cell>
          <cell r="Y82">
            <v>13</v>
          </cell>
          <cell r="Z82">
            <v>48</v>
          </cell>
          <cell r="AA82">
            <v>271</v>
          </cell>
          <cell r="AB82" t="str">
            <v>否</v>
          </cell>
          <cell r="AC82" t="str">
            <v>否</v>
          </cell>
        </row>
        <row r="83">
          <cell r="E83" t="str">
            <v>融安县大将镇板茂村拉威屯庙弯新建盖板涵项目</v>
          </cell>
          <cell r="F83" t="str">
            <v>融安县</v>
          </cell>
          <cell r="G83" t="str">
            <v>大将镇</v>
          </cell>
          <cell r="H83" t="str">
            <v>板茂村</v>
          </cell>
          <cell r="I83" t="str">
            <v>2026.03.10</v>
          </cell>
          <cell r="J83" t="str">
            <v>2026.10.31</v>
          </cell>
          <cell r="K83">
            <v>15</v>
          </cell>
          <cell r="L83">
            <v>15</v>
          </cell>
          <cell r="M83">
            <v>0</v>
          </cell>
          <cell r="N83">
            <v>0</v>
          </cell>
          <cell r="O83" t="str">
            <v>新建宽4米、长10米盖板涵（）
</v>
          </cell>
          <cell r="P83" t="str">
            <v>解决村屯道路通车问题，改善村基础设施，方便群众出行，总受益103户302人（其中建档立卡脱贫户13户42人）</v>
          </cell>
          <cell r="Q83" t="str">
            <v>带动生产、帮助产销对接</v>
          </cell>
          <cell r="R83" t="str">
            <v>是</v>
          </cell>
          <cell r="S83" t="str">
            <v>大将镇人民政府</v>
          </cell>
          <cell r="T83" t="str">
            <v>大将镇人民政府</v>
          </cell>
          <cell r="U83" t="str">
            <v>黄国良</v>
          </cell>
          <cell r="V83">
            <v>15878218650</v>
          </cell>
          <cell r="W83">
            <v>103</v>
          </cell>
          <cell r="X83">
            <v>302</v>
          </cell>
          <cell r="Y83">
            <v>13</v>
          </cell>
          <cell r="Z83">
            <v>42</v>
          </cell>
          <cell r="AA83">
            <v>302</v>
          </cell>
          <cell r="AB83" t="str">
            <v>否</v>
          </cell>
          <cell r="AC83" t="str">
            <v>否</v>
          </cell>
        </row>
        <row r="84">
          <cell r="E84" t="str">
            <v>融安县大将镇保安村大段屯金桔产业基地道路建设</v>
          </cell>
          <cell r="F84" t="str">
            <v>融安县</v>
          </cell>
          <cell r="G84" t="str">
            <v>大将镇</v>
          </cell>
          <cell r="H84" t="str">
            <v>保安村</v>
          </cell>
          <cell r="I84" t="str">
            <v>2026.03.10</v>
          </cell>
          <cell r="J84" t="str">
            <v>2026.10.31</v>
          </cell>
          <cell r="K84">
            <v>60</v>
          </cell>
          <cell r="L84">
            <v>60</v>
          </cell>
          <cell r="M84">
            <v>0</v>
          </cell>
          <cell r="N84">
            <v>0</v>
          </cell>
          <cell r="O84" t="str">
            <v>"新建硬化路900米，宽3.5米，
厚0.18米"
</v>
          </cell>
          <cell r="P84" t="str">
            <v>通过新建融安县大将镇保安村大段屯金桔产业基地道路建设，方便群众金桔管护和运输，带动群众种植积极性，减少运输成本；受益总户数20户，73人，其中建档立卡户12户45人；项目覆盖金桔产业面积100亩。</v>
          </cell>
          <cell r="Q84" t="str">
            <v>带动生产、帮助产销对接</v>
          </cell>
          <cell r="R84" t="str">
            <v>是</v>
          </cell>
          <cell r="S84" t="str">
            <v>大将镇人民政府</v>
          </cell>
          <cell r="T84" t="str">
            <v>大将镇人民政府</v>
          </cell>
          <cell r="U84" t="str">
            <v>黄国良</v>
          </cell>
          <cell r="V84">
            <v>15878218650</v>
          </cell>
          <cell r="W84">
            <v>20</v>
          </cell>
          <cell r="X84">
            <v>170</v>
          </cell>
          <cell r="Y84">
            <v>12</v>
          </cell>
          <cell r="Z84">
            <v>45</v>
          </cell>
          <cell r="AA84">
            <v>170</v>
          </cell>
          <cell r="AB84" t="str">
            <v>否</v>
          </cell>
          <cell r="AC84" t="str">
            <v>否</v>
          </cell>
        </row>
        <row r="85">
          <cell r="E85" t="str">
            <v>融安县大将镇东潭村大虾屯通屯道路新建盖板涵项目</v>
          </cell>
          <cell r="F85" t="str">
            <v>融安县</v>
          </cell>
          <cell r="G85" t="str">
            <v>大将镇</v>
          </cell>
          <cell r="H85" t="str">
            <v>东潭村</v>
          </cell>
          <cell r="I85" t="str">
            <v>2026.03.10</v>
          </cell>
          <cell r="J85" t="str">
            <v>2026.10.31</v>
          </cell>
          <cell r="K85">
            <v>40</v>
          </cell>
          <cell r="L85">
            <v>40</v>
          </cell>
          <cell r="M85">
            <v>0</v>
          </cell>
          <cell r="N85">
            <v>0</v>
          </cell>
          <cell r="O85" t="str">
            <v>新建长8米、宽4米、高3米盖板1道及其配套附属设施
</v>
          </cell>
          <cell r="P85" t="str">
            <v>通过新建过水盖板涵，达到消除村屯涉水道路出行安全隐患，改善基础设施、方便群众出行和产业运输的目的，总受益140户472人，其中建档立卡脱贫户24户89人。</v>
          </cell>
          <cell r="Q85" t="str">
            <v>改善基础设施、带动生产。</v>
          </cell>
          <cell r="R85" t="str">
            <v>是</v>
          </cell>
          <cell r="S85" t="str">
            <v>大将镇人民政府</v>
          </cell>
          <cell r="T85" t="str">
            <v>大将镇人民政府</v>
          </cell>
          <cell r="U85" t="str">
            <v>黄国良</v>
          </cell>
          <cell r="V85">
            <v>15878218650</v>
          </cell>
          <cell r="W85">
            <v>140</v>
          </cell>
          <cell r="X85">
            <v>472</v>
          </cell>
          <cell r="Y85">
            <v>24</v>
          </cell>
          <cell r="Z85">
            <v>89</v>
          </cell>
          <cell r="AA85">
            <v>472</v>
          </cell>
          <cell r="AB85" t="str">
            <v>否</v>
          </cell>
          <cell r="AC85" t="str">
            <v>否</v>
          </cell>
        </row>
        <row r="86">
          <cell r="E86" t="str">
            <v>融安县大将镇富乐六屯、八屯金桔产业基地道路建设</v>
          </cell>
          <cell r="F86" t="str">
            <v>融安县</v>
          </cell>
          <cell r="G86" t="str">
            <v>大将镇</v>
          </cell>
          <cell r="H86" t="str">
            <v>富乐村</v>
          </cell>
          <cell r="I86" t="str">
            <v>2026.03.10</v>
          </cell>
          <cell r="J86" t="str">
            <v>2026.10.31</v>
          </cell>
          <cell r="K86">
            <v>150</v>
          </cell>
          <cell r="L86">
            <v>150</v>
          </cell>
          <cell r="M86">
            <v>0</v>
          </cell>
          <cell r="N86">
            <v>0</v>
          </cell>
          <cell r="O86" t="str">
            <v>修建砂石路产业路4.5公里，修建3个盖板涵。
</v>
          </cell>
          <cell r="P86" t="str">
            <v>修建砂石路产业路4.5公里，修建2个盖板涵，提升产业基础设施，带动农户发展金桔产业、香杉产业约500亩,受益农户278户943人左右,其中脱贫户、监测户53户69人，人均年增收2元左右。</v>
          </cell>
          <cell r="Q86" t="str">
            <v>通过带种带养、务工就业等方式，促进农户年增收超过2万元。</v>
          </cell>
          <cell r="R86" t="str">
            <v>是</v>
          </cell>
          <cell r="S86" t="str">
            <v>大将镇人民政府</v>
          </cell>
          <cell r="T86" t="str">
            <v>大将镇人民政府</v>
          </cell>
          <cell r="U86" t="str">
            <v>黄国良</v>
          </cell>
          <cell r="V86">
            <v>15878218650</v>
          </cell>
          <cell r="W86">
            <v>278</v>
          </cell>
          <cell r="X86">
            <v>943</v>
          </cell>
          <cell r="Y86">
            <v>53</v>
          </cell>
          <cell r="Z86">
            <v>69</v>
          </cell>
          <cell r="AA86">
            <v>943</v>
          </cell>
          <cell r="AB86" t="str">
            <v>否</v>
          </cell>
          <cell r="AC86" t="str">
            <v>否</v>
          </cell>
        </row>
        <row r="87">
          <cell r="E87" t="str">
            <v>融安县大将镇大将社区东元屯金桔产业基地道路工程</v>
          </cell>
          <cell r="F87" t="str">
            <v>融安县</v>
          </cell>
          <cell r="G87" t="str">
            <v>大将镇</v>
          </cell>
          <cell r="H87" t="str">
            <v>大将社区</v>
          </cell>
          <cell r="I87" t="str">
            <v>2026.03.10</v>
          </cell>
          <cell r="J87" t="str">
            <v>2026.10.31</v>
          </cell>
          <cell r="K87">
            <v>20.25</v>
          </cell>
          <cell r="L87">
            <v>20.25</v>
          </cell>
          <cell r="M87">
            <v>0</v>
          </cell>
          <cell r="N87">
            <v>0</v>
          </cell>
          <cell r="O87" t="str">
            <v>硬化路面长0.3公里、路面宽4.5米、厚18厘米，压实砂石基层厚10厘米；两边培路肩宽各0.5米
</v>
          </cell>
          <cell r="P87" t="str">
            <v>解决融安县大将镇大将社区东元屯、弄尾屯金桔产业道路通车问题，改善基础设施，减低产业成本。</v>
          </cell>
          <cell r="Q87" t="str">
            <v>改善生产生活条件，促进产业发展，方便群众出行。</v>
          </cell>
          <cell r="R87" t="str">
            <v>是</v>
          </cell>
          <cell r="S87" t="str">
            <v>大将镇人民政府</v>
          </cell>
          <cell r="T87" t="str">
            <v>大将镇人民政府</v>
          </cell>
          <cell r="U87" t="str">
            <v>黄国良</v>
          </cell>
          <cell r="V87">
            <v>15878218650</v>
          </cell>
          <cell r="W87">
            <v>124</v>
          </cell>
          <cell r="X87">
            <v>309</v>
          </cell>
          <cell r="Y87">
            <v>9</v>
          </cell>
          <cell r="Z87">
            <v>27</v>
          </cell>
          <cell r="AA87">
            <v>309</v>
          </cell>
          <cell r="AB87" t="str">
            <v>否</v>
          </cell>
          <cell r="AC87" t="str">
            <v>否</v>
          </cell>
        </row>
        <row r="88">
          <cell r="E88" t="str">
            <v>融安县大将镇瓜洞村大畬屯通屯道路硬化</v>
          </cell>
          <cell r="F88" t="str">
            <v>融安县</v>
          </cell>
          <cell r="G88" t="str">
            <v>大将镇</v>
          </cell>
          <cell r="H88" t="str">
            <v>瓜洞村</v>
          </cell>
          <cell r="I88" t="str">
            <v>2026.03.10</v>
          </cell>
          <cell r="J88" t="str">
            <v>2026.10.31</v>
          </cell>
          <cell r="K88">
            <v>60</v>
          </cell>
          <cell r="L88">
            <v>60</v>
          </cell>
          <cell r="M88">
            <v>0</v>
          </cell>
          <cell r="N88">
            <v>0</v>
          </cell>
          <cell r="O88" t="str">
            <v>硬化路面长0.3公里、路面宽3.5米、厚0.15厘米，压实砂石基层厚0.15厘米；两边培路肩宽各0.5米；盖板涵长15米，宽4米高2.5。合理设置边沟、错车道等
</v>
          </cell>
          <cell r="P88" t="str">
            <v>大畬屯通屯道路为多条产业路必经之路，建成后方便农产品运输，带动产业发展，同时方便群众出行，促进乡村振兴。</v>
          </cell>
          <cell r="Q88" t="str">
            <v>改善瓜洞村的生产生活条件，促进产业发展，方便群众出行。</v>
          </cell>
          <cell r="R88" t="str">
            <v>是</v>
          </cell>
          <cell r="S88" t="str">
            <v>大将镇人民政府</v>
          </cell>
          <cell r="T88" t="str">
            <v>大将镇人民政府</v>
          </cell>
          <cell r="U88" t="str">
            <v>黄国良</v>
          </cell>
          <cell r="V88">
            <v>15878218650</v>
          </cell>
          <cell r="W88">
            <v>58</v>
          </cell>
          <cell r="X88">
            <v>172</v>
          </cell>
          <cell r="Y88">
            <v>11</v>
          </cell>
          <cell r="Z88">
            <v>45</v>
          </cell>
          <cell r="AA88">
            <v>172</v>
          </cell>
          <cell r="AB88" t="str">
            <v>否</v>
          </cell>
          <cell r="AC88" t="str">
            <v>否</v>
          </cell>
        </row>
        <row r="89">
          <cell r="E89" t="str">
            <v>融安县大将镇龙妙村龙妙二屯至龙村屯金桔产业基地道路建设</v>
          </cell>
          <cell r="F89" t="str">
            <v>融安县</v>
          </cell>
          <cell r="G89" t="str">
            <v>大将镇</v>
          </cell>
          <cell r="H89" t="str">
            <v>龙妙村</v>
          </cell>
          <cell r="I89" t="str">
            <v>2026.03.10</v>
          </cell>
          <cell r="J89" t="str">
            <v>2026.10.31</v>
          </cell>
          <cell r="K89">
            <v>90</v>
          </cell>
          <cell r="L89">
            <v>90</v>
          </cell>
          <cell r="M89">
            <v>0</v>
          </cell>
          <cell r="N89">
            <v>0</v>
          </cell>
          <cell r="O89" t="str">
            <v>硬化路面长2.5公里、路面宽3.5米、厚20厘米，压实砂石基层厚7厘米；两边培路肩宽各0.5米；合理设置涵洞、边沟、错车道等
</v>
          </cell>
          <cell r="P89" t="str">
            <v>改善基础设施、方便群众出行和产业运输、促进农民增收。</v>
          </cell>
          <cell r="Q89" t="str">
            <v>改善龙妙村的生产生活条件，促进产业发展，方便群众出行。</v>
          </cell>
          <cell r="R89" t="str">
            <v>是</v>
          </cell>
          <cell r="S89" t="str">
            <v>大将镇人民政府</v>
          </cell>
          <cell r="T89" t="str">
            <v>大将镇人民政府</v>
          </cell>
          <cell r="U89" t="str">
            <v>黄国良</v>
          </cell>
          <cell r="V89">
            <v>15878218650</v>
          </cell>
          <cell r="W89">
            <v>235</v>
          </cell>
          <cell r="X89">
            <v>816</v>
          </cell>
          <cell r="Y89">
            <v>35</v>
          </cell>
          <cell r="Z89">
            <v>86</v>
          </cell>
          <cell r="AA89">
            <v>816</v>
          </cell>
          <cell r="AB89" t="str">
            <v>否</v>
          </cell>
          <cell r="AC89" t="str">
            <v>否</v>
          </cell>
        </row>
        <row r="90">
          <cell r="E90" t="str">
            <v>融安县大将镇太江村乌岭屯金桔产业基地道路建设</v>
          </cell>
          <cell r="F90" t="str">
            <v>融安县</v>
          </cell>
          <cell r="G90" t="str">
            <v>大将镇</v>
          </cell>
          <cell r="H90" t="str">
            <v>太江村</v>
          </cell>
          <cell r="I90" t="str">
            <v>2026.03.10</v>
          </cell>
          <cell r="J90" t="str">
            <v>2026.10.31</v>
          </cell>
          <cell r="K90">
            <v>60</v>
          </cell>
          <cell r="L90">
            <v>60</v>
          </cell>
          <cell r="M90">
            <v>0</v>
          </cell>
          <cell r="N90">
            <v>0</v>
          </cell>
          <cell r="O90" t="str">
            <v>新建硬化路800米，宽3.5米，厚0.18米。新建长3.5、宽3.5、高2米盖板涵1座。
</v>
          </cell>
          <cell r="P90" t="str">
            <v>通过新建产业路，改善村基础设施，方便群众发展产业及运输成本，项目覆盖金桔产业面积100亩、杉木2000亩。总受益52户187人（其中建档立卡脱贫户11户50人）。</v>
          </cell>
          <cell r="Q90" t="str">
            <v>带动生产、帮助产销对接</v>
          </cell>
          <cell r="R90" t="str">
            <v>是</v>
          </cell>
          <cell r="S90" t="str">
            <v>大将镇人民政府</v>
          </cell>
          <cell r="T90" t="str">
            <v>大将镇人民政府</v>
          </cell>
          <cell r="U90" t="str">
            <v>黄国良</v>
          </cell>
          <cell r="V90">
            <v>15878218650</v>
          </cell>
          <cell r="W90">
            <v>52</v>
          </cell>
          <cell r="X90">
            <v>187</v>
          </cell>
          <cell r="Y90">
            <v>11</v>
          </cell>
          <cell r="Z90">
            <v>50</v>
          </cell>
          <cell r="AA90">
            <v>187</v>
          </cell>
          <cell r="AB90" t="str">
            <v>否</v>
          </cell>
          <cell r="AC90" t="str">
            <v>否</v>
          </cell>
        </row>
        <row r="91">
          <cell r="E91" t="str">
            <v>融安县大将镇雅仕村长耙冲屯油茶产业基地道路建设</v>
          </cell>
          <cell r="F91" t="str">
            <v>融安县</v>
          </cell>
          <cell r="G91" t="str">
            <v>大将镇</v>
          </cell>
          <cell r="H91" t="str">
            <v>雅仕村</v>
          </cell>
          <cell r="I91" t="str">
            <v>2026.03.10</v>
          </cell>
          <cell r="J91" t="str">
            <v>2026.10.31</v>
          </cell>
          <cell r="K91">
            <v>60</v>
          </cell>
          <cell r="L91">
            <v>60</v>
          </cell>
          <cell r="M91">
            <v>0</v>
          </cell>
          <cell r="N91">
            <v>0</v>
          </cell>
          <cell r="O91" t="str">
            <v>新建产业园园区道路，硬化工程为长1500米，宽3.5米，厚18厘米。
</v>
          </cell>
          <cell r="P91" t="str">
            <v>解决交通不便，改善运输成本，提升产业增收。长耙冲屯有58户219人，其中脱贫户21户73人，有产业金桔200多亩。</v>
          </cell>
          <cell r="Q91" t="str">
            <v>改善雅仕村的生产生活条件，促进产业发展，方便群众出行。</v>
          </cell>
          <cell r="R91" t="str">
            <v>是</v>
          </cell>
          <cell r="S91" t="str">
            <v>大将镇人民政府</v>
          </cell>
          <cell r="T91" t="str">
            <v>大将镇人民政府</v>
          </cell>
          <cell r="U91" t="str">
            <v>黄国良</v>
          </cell>
          <cell r="V91">
            <v>15878218650</v>
          </cell>
          <cell r="W91">
            <v>58</v>
          </cell>
          <cell r="X91">
            <v>219</v>
          </cell>
          <cell r="Y91">
            <v>26</v>
          </cell>
          <cell r="Z91">
            <v>95</v>
          </cell>
          <cell r="AA91">
            <v>219</v>
          </cell>
          <cell r="AB91" t="str">
            <v>否</v>
          </cell>
          <cell r="AC91" t="str">
            <v>否</v>
          </cell>
        </row>
        <row r="92">
          <cell r="E92" t="str">
            <v>融安县大将镇保安村石桥屯污水渠与道路硬化工程</v>
          </cell>
          <cell r="F92" t="str">
            <v>融安县</v>
          </cell>
          <cell r="G92" t="str">
            <v>大将镇</v>
          </cell>
          <cell r="H92" t="str">
            <v>保安村</v>
          </cell>
          <cell r="I92" t="str">
            <v>2026.03.10</v>
          </cell>
          <cell r="J92" t="str">
            <v>2026.10.31</v>
          </cell>
          <cell r="K92">
            <v>40</v>
          </cell>
          <cell r="L92">
            <v>40</v>
          </cell>
          <cell r="M92">
            <v>0</v>
          </cell>
          <cell r="N92">
            <v>0</v>
          </cell>
          <cell r="O92" t="str">
            <v>新建三面光污水渠460米，入户道路硬化总长约660米。</v>
          </cell>
          <cell r="P92" t="str">
            <v>通过融安县大将镇保安村石桥屯污水渠与道路硬化工程的建设，达到提升乡村风貌，方便群众出行，促进和谐发展的目的；总受益户数38户，152人；其中建档立卡户25户，98人。</v>
          </cell>
          <cell r="Q92" t="str">
            <v>带动生产、帮助产销对接</v>
          </cell>
          <cell r="R92" t="str">
            <v>是</v>
          </cell>
          <cell r="S92" t="str">
            <v>大将镇人民政府</v>
          </cell>
          <cell r="T92" t="str">
            <v>大将镇人民政府</v>
          </cell>
          <cell r="U92" t="str">
            <v>黄国良</v>
          </cell>
          <cell r="V92">
            <v>15878218650</v>
          </cell>
          <cell r="W92">
            <v>39</v>
          </cell>
          <cell r="X92">
            <v>152</v>
          </cell>
          <cell r="Y92">
            <v>25</v>
          </cell>
          <cell r="Z92">
            <v>110</v>
          </cell>
          <cell r="AA92">
            <v>152</v>
          </cell>
          <cell r="AB92" t="str">
            <v>否</v>
          </cell>
          <cell r="AC92" t="str">
            <v>否</v>
          </cell>
        </row>
        <row r="93">
          <cell r="E93" t="str">
            <v>融安县大将镇大华村大石屯甲山龙金桔基地道路建设</v>
          </cell>
          <cell r="F93" t="str">
            <v>融安县</v>
          </cell>
          <cell r="G93" t="str">
            <v>大将镇</v>
          </cell>
          <cell r="H93" t="str">
            <v>大华村</v>
          </cell>
          <cell r="I93" t="str">
            <v>2026.03.10</v>
          </cell>
          <cell r="J93" t="str">
            <v>2026.10.31</v>
          </cell>
          <cell r="K93">
            <v>150</v>
          </cell>
          <cell r="L93">
            <v>150</v>
          </cell>
          <cell r="M93">
            <v>0</v>
          </cell>
          <cell r="N93">
            <v>0</v>
          </cell>
          <cell r="O93" t="str">
            <v>硬化路面长2.5公里、路面宽3米、厚20厘米，压实砂石基层厚10厘米；两边培路肩宽各0.5米；合理设置涵洞、边沟、错车道等
</v>
          </cell>
          <cell r="P93" t="str">
            <v>解决贫困村与非贫困村屯级道路通车问题，改善贫困村基础设施，方便75户307人出行水平。</v>
          </cell>
          <cell r="Q93" t="str">
            <v>保障安全生产带动生产、帮助产销对接、促进产业发展和群众增收</v>
          </cell>
          <cell r="R93" t="str">
            <v>是</v>
          </cell>
          <cell r="S93" t="str">
            <v>大将镇人民政府</v>
          </cell>
          <cell r="T93" t="str">
            <v>大将镇人民政府</v>
          </cell>
          <cell r="U93" t="str">
            <v>黄国良</v>
          </cell>
          <cell r="V93">
            <v>15878218650</v>
          </cell>
          <cell r="W93">
            <v>75</v>
          </cell>
          <cell r="X93">
            <v>307</v>
          </cell>
          <cell r="Y93">
            <v>7</v>
          </cell>
          <cell r="Z93">
            <v>21</v>
          </cell>
          <cell r="AA93">
            <v>307</v>
          </cell>
          <cell r="AB93" t="str">
            <v>否</v>
          </cell>
          <cell r="AC93" t="str">
            <v>否</v>
          </cell>
        </row>
        <row r="94">
          <cell r="E94" t="str">
            <v>融安县大将镇大华村华山屯道路水毁修复</v>
          </cell>
          <cell r="F94" t="str">
            <v>融安县</v>
          </cell>
          <cell r="G94" t="str">
            <v>大将镇</v>
          </cell>
          <cell r="H94" t="str">
            <v>大华村</v>
          </cell>
          <cell r="I94" t="str">
            <v>2026.03.10</v>
          </cell>
          <cell r="J94" t="str">
            <v>2026.10.31</v>
          </cell>
          <cell r="K94">
            <v>25</v>
          </cell>
          <cell r="L94">
            <v>25</v>
          </cell>
          <cell r="M94">
            <v>0</v>
          </cell>
          <cell r="N94">
            <v>0</v>
          </cell>
          <cell r="O94" t="str">
            <v>新建华山屯道路水毁，护路护边长10m高4m
</v>
          </cell>
          <cell r="P94" t="str">
            <v>解决贫困村与非贫困村屯级道路通车问题，改善贫困村基础设施，方便305户1171人出行水平。</v>
          </cell>
          <cell r="Q94" t="str">
            <v>保障安全生产带动生产、帮助产销对接、促进产业发展和群众增收</v>
          </cell>
          <cell r="R94" t="str">
            <v>是</v>
          </cell>
          <cell r="S94" t="str">
            <v>大将镇人民政府</v>
          </cell>
          <cell r="T94" t="str">
            <v>大将镇人民政府</v>
          </cell>
          <cell r="U94" t="str">
            <v>黄国良</v>
          </cell>
          <cell r="V94">
            <v>15878218650</v>
          </cell>
          <cell r="W94">
            <v>305</v>
          </cell>
          <cell r="X94">
            <v>1171</v>
          </cell>
          <cell r="Y94">
            <v>56</v>
          </cell>
          <cell r="Z94">
            <v>104</v>
          </cell>
          <cell r="AA94">
            <v>1171</v>
          </cell>
          <cell r="AB94" t="str">
            <v>否</v>
          </cell>
          <cell r="AC94" t="str">
            <v>否</v>
          </cell>
        </row>
        <row r="95">
          <cell r="E95" t="str">
            <v>融安县大将镇大华村八打屯谢王角水毁修复</v>
          </cell>
          <cell r="F95" t="str">
            <v>融安县</v>
          </cell>
          <cell r="G95" t="str">
            <v>大将镇</v>
          </cell>
          <cell r="H95" t="str">
            <v>大华村</v>
          </cell>
          <cell r="I95" t="str">
            <v>2026.03.10</v>
          </cell>
          <cell r="J95" t="str">
            <v>2026.10.31</v>
          </cell>
          <cell r="K95">
            <v>25</v>
          </cell>
          <cell r="L95">
            <v>25</v>
          </cell>
          <cell r="M95">
            <v>0</v>
          </cell>
          <cell r="N95">
            <v>0</v>
          </cell>
          <cell r="O95" t="str">
            <v>建设大华村八打屯谢王角水毁修复护路护边长10m高5m
</v>
          </cell>
          <cell r="P95" t="str">
            <v>解决贫困村与非贫困村屯级道路通车问题，改善贫困村基础设施，方便60户400人出行水平。</v>
          </cell>
          <cell r="Q95" t="str">
            <v>保障安全生产带动生产、帮助产销对接、促进产业发展和群众增收</v>
          </cell>
          <cell r="R95" t="str">
            <v>是</v>
          </cell>
          <cell r="S95" t="str">
            <v>大将镇人民政府</v>
          </cell>
          <cell r="T95" t="str">
            <v>大将镇人民政府</v>
          </cell>
          <cell r="U95" t="str">
            <v>黄国良</v>
          </cell>
          <cell r="V95">
            <v>15878218650</v>
          </cell>
          <cell r="W95">
            <v>60</v>
          </cell>
          <cell r="X95">
            <v>400</v>
          </cell>
          <cell r="Y95">
            <v>16</v>
          </cell>
          <cell r="Z95">
            <v>48</v>
          </cell>
          <cell r="AA95">
            <v>400</v>
          </cell>
          <cell r="AB95" t="str">
            <v>否</v>
          </cell>
          <cell r="AC95" t="str">
            <v>否</v>
          </cell>
        </row>
        <row r="96">
          <cell r="E96" t="str">
            <v>融安县大将镇东潭村拉养屯饮水安全巩固提升工程项目</v>
          </cell>
          <cell r="F96" t="str">
            <v>融安县</v>
          </cell>
          <cell r="G96" t="str">
            <v>大将镇</v>
          </cell>
          <cell r="H96" t="str">
            <v>东潭村</v>
          </cell>
          <cell r="I96" t="str">
            <v>2026.03.10</v>
          </cell>
          <cell r="J96" t="str">
            <v>2026.10.31</v>
          </cell>
          <cell r="K96">
            <v>30</v>
          </cell>
          <cell r="L96">
            <v>30</v>
          </cell>
          <cell r="M96">
            <v>0</v>
          </cell>
          <cell r="N96">
            <v>0</v>
          </cell>
          <cell r="O96" t="str">
            <v>新建拦砂坝及拦水坝各1座，沉淀池1座，30方水池1座，简易消毒设备1套；铺设输水管总长2500m，配水管总长5000m
</v>
          </cell>
          <cell r="P96" t="str">
            <v>通过实施饮水安全巩固提升工程，达到改善基础设施，解决片区群众饮水安全保障难题，保障群众生活生产的目的，总受益31户101人，其中建档立卡脱贫户10户34人。</v>
          </cell>
          <cell r="Q96" t="str">
            <v>改善基础设施、带动生产。</v>
          </cell>
          <cell r="R96" t="str">
            <v>是</v>
          </cell>
          <cell r="S96" t="str">
            <v>大将镇人民政府</v>
          </cell>
          <cell r="T96" t="str">
            <v>大将镇人民政府</v>
          </cell>
          <cell r="U96" t="str">
            <v>黄国良</v>
          </cell>
          <cell r="V96">
            <v>15878218650</v>
          </cell>
          <cell r="W96">
            <v>31</v>
          </cell>
          <cell r="X96">
            <v>101</v>
          </cell>
          <cell r="Y96">
            <v>10</v>
          </cell>
          <cell r="Z96">
            <v>34</v>
          </cell>
          <cell r="AA96">
            <v>101</v>
          </cell>
          <cell r="AB96" t="str">
            <v>否</v>
          </cell>
          <cell r="AC96" t="str">
            <v>否</v>
          </cell>
        </row>
        <row r="97">
          <cell r="E97" t="str">
            <v>融安县大将镇董安村小排屯饮水工程</v>
          </cell>
          <cell r="F97" t="str">
            <v>融安县</v>
          </cell>
          <cell r="G97" t="str">
            <v>大将镇</v>
          </cell>
          <cell r="H97" t="str">
            <v>董安村</v>
          </cell>
          <cell r="I97" t="str">
            <v>2026.03.10</v>
          </cell>
          <cell r="J97" t="str">
            <v>2026.10.31</v>
          </cell>
          <cell r="K97">
            <v>38</v>
          </cell>
          <cell r="L97">
            <v>38</v>
          </cell>
          <cell r="M97">
            <v>0</v>
          </cell>
          <cell r="N97">
            <v>0</v>
          </cell>
          <cell r="O97" t="str">
            <v>水管5000米，拦水坝一座，蓄水池一座</v>
          </cell>
          <cell r="P97" t="str">
            <v>解决贫困村与非贫困村屯级道路通车问题，改善贫困村基础设施，方便60户203人出行水平。</v>
          </cell>
          <cell r="Q97" t="str">
            <v>改善董安村的生产生活条件，促进产业发展，方便群众出行。</v>
          </cell>
          <cell r="R97" t="str">
            <v>是</v>
          </cell>
          <cell r="S97" t="str">
            <v>大将镇人民政府</v>
          </cell>
          <cell r="T97" t="str">
            <v>大将镇人民政府</v>
          </cell>
          <cell r="U97" t="str">
            <v>黄国良</v>
          </cell>
          <cell r="V97">
            <v>15878218650</v>
          </cell>
          <cell r="W97">
            <v>60</v>
          </cell>
          <cell r="X97">
            <v>203</v>
          </cell>
          <cell r="Y97">
            <v>28</v>
          </cell>
          <cell r="Z97">
            <v>96</v>
          </cell>
          <cell r="AA97">
            <v>203</v>
          </cell>
          <cell r="AB97" t="str">
            <v>否</v>
          </cell>
          <cell r="AC97" t="str">
            <v>否</v>
          </cell>
        </row>
        <row r="98">
          <cell r="E98" t="str">
            <v>融安县大将镇东潭村大力屯至麻石屯金桔产业基地道路硬化</v>
          </cell>
          <cell r="F98" t="str">
            <v>融安县</v>
          </cell>
          <cell r="G98" t="str">
            <v>大将镇</v>
          </cell>
          <cell r="H98" t="str">
            <v>东潭村</v>
          </cell>
          <cell r="I98" t="str">
            <v>2026.03.10</v>
          </cell>
          <cell r="J98" t="str">
            <v>2026.10.31</v>
          </cell>
          <cell r="K98">
            <v>90</v>
          </cell>
          <cell r="L98">
            <v>90</v>
          </cell>
          <cell r="M98">
            <v>0</v>
          </cell>
          <cell r="N98">
            <v>0</v>
          </cell>
          <cell r="O98" t="str">
            <v>硬化路面长约1.5公里、路面宽3.5米、厚18厘米、压实砂石基层厚15厘米：两边培路肩宽各0.3米：合理设置涵洞、边沟、错车道等。
</v>
          </cell>
          <cell r="P98" t="str">
            <v>解决贫困村与非贫困村屯级道路通车问题，改善贫困村基础设施，方便60户150人出行水平。</v>
          </cell>
          <cell r="Q98" t="str">
            <v>改善基础设施、带动生产。</v>
          </cell>
          <cell r="R98" t="str">
            <v>是</v>
          </cell>
          <cell r="S98" t="str">
            <v>大将镇人民政府</v>
          </cell>
          <cell r="T98" t="str">
            <v>大将镇人民政府</v>
          </cell>
          <cell r="U98" t="str">
            <v>黄国良</v>
          </cell>
          <cell r="V98">
            <v>15878218650</v>
          </cell>
          <cell r="W98">
            <v>60</v>
          </cell>
          <cell r="X98">
            <v>150</v>
          </cell>
          <cell r="Y98">
            <v>20</v>
          </cell>
          <cell r="Z98">
            <v>60</v>
          </cell>
          <cell r="AA98">
            <v>150</v>
          </cell>
          <cell r="AB98" t="str">
            <v>否</v>
          </cell>
          <cell r="AC98" t="str">
            <v>否</v>
          </cell>
        </row>
        <row r="99">
          <cell r="E99" t="str">
            <v>融安县大将镇董安村车头屯大冲香杉产业路建设</v>
          </cell>
          <cell r="F99" t="str">
            <v>融安县</v>
          </cell>
          <cell r="G99" t="str">
            <v>大将镇</v>
          </cell>
          <cell r="H99" t="str">
            <v>董安村</v>
          </cell>
          <cell r="I99" t="str">
            <v>2026.03.10</v>
          </cell>
          <cell r="J99" t="str">
            <v>2026.10.31</v>
          </cell>
          <cell r="K99">
            <v>50</v>
          </cell>
          <cell r="L99">
            <v>50</v>
          </cell>
          <cell r="M99">
            <v>0</v>
          </cell>
          <cell r="N99">
            <v>0</v>
          </cell>
          <cell r="O99" t="str">
            <v>长 2.5 公里砂石路、路面压实砂石基层厚 15 厘米；两边培路肩宽各 0.5 米；合理设置涵洞、边沟、错车道等
</v>
          </cell>
          <cell r="P99" t="str">
            <v>解决贫困村与非贫困村屯级道路通车问题，改善贫困村基础设施，方便43户156人出行水平。</v>
          </cell>
          <cell r="Q99" t="str">
            <v>改善董安村的生产生活条件，促进产业发展，方便群众出行。</v>
          </cell>
          <cell r="R99" t="str">
            <v>是</v>
          </cell>
          <cell r="S99" t="str">
            <v>大将镇人民政府</v>
          </cell>
          <cell r="T99" t="str">
            <v>大将镇人民政府</v>
          </cell>
          <cell r="U99" t="str">
            <v>黄国良</v>
          </cell>
          <cell r="V99">
            <v>15878218650</v>
          </cell>
          <cell r="W99">
            <v>43</v>
          </cell>
          <cell r="X99">
            <v>156</v>
          </cell>
          <cell r="Y99">
            <v>17</v>
          </cell>
          <cell r="Z99">
            <v>61</v>
          </cell>
          <cell r="AA99">
            <v>156</v>
          </cell>
          <cell r="AB99" t="str">
            <v>否</v>
          </cell>
          <cell r="AC99" t="str">
            <v>否</v>
          </cell>
        </row>
        <row r="100">
          <cell r="E100" t="str">
            <v>融安县大将镇融安金桔种质保护田园综合体（二期）</v>
          </cell>
          <cell r="F100" t="str">
            <v>融安县</v>
          </cell>
          <cell r="G100" t="str">
            <v>大将镇</v>
          </cell>
          <cell r="H100" t="str">
            <v>富乐村</v>
          </cell>
          <cell r="I100" t="str">
            <v>2026.03.10</v>
          </cell>
          <cell r="J100" t="str">
            <v>2026.10.31</v>
          </cell>
          <cell r="K100">
            <v>70</v>
          </cell>
          <cell r="L100">
            <v>70</v>
          </cell>
          <cell r="M100">
            <v>0</v>
          </cell>
          <cell r="N100">
            <v>0</v>
          </cell>
          <cell r="O100" t="str">
            <v>打造融安县大将镇融安金桔种质保护田园综合体（二期），建设金桔产业园配套设施，修建金桔园闭环砂石路100米，新建50亩金桔园水肥一体化设施、三避大棚，1个蓄水池等配套设施。
</v>
          </cell>
          <cell r="P100" t="str">
            <v>通过建设金桔设施农业二期，提升金桔种植质量，带动群众高标准发展金桔产业增受，受益农户58户194人左右,其中脱贫户、监测户25户78人，人均年增收1万元左右。</v>
          </cell>
          <cell r="Q100" t="str">
            <v>通过提高设施科技化水平，提升产业基础配套设施建设，带动提升金我桔种植规模化、标准化水平，促进农户年增收超过1万元。</v>
          </cell>
          <cell r="R100" t="str">
            <v>是</v>
          </cell>
          <cell r="S100" t="str">
            <v>大将镇人民政府</v>
          </cell>
          <cell r="T100" t="str">
            <v>大将镇人民政府</v>
          </cell>
          <cell r="U100" t="str">
            <v>黄国良</v>
          </cell>
          <cell r="V100">
            <v>15878218650</v>
          </cell>
          <cell r="W100">
            <v>68</v>
          </cell>
          <cell r="X100">
            <v>285</v>
          </cell>
          <cell r="Y100">
            <v>25</v>
          </cell>
          <cell r="Z100">
            <v>78</v>
          </cell>
          <cell r="AA100">
            <v>285</v>
          </cell>
          <cell r="AB100" t="str">
            <v>否</v>
          </cell>
          <cell r="AC100" t="str">
            <v>否</v>
          </cell>
        </row>
        <row r="101">
          <cell r="E101" t="str">
            <v>融安县大将镇古云村九屯葡萄冲金桔产业基地道路建设</v>
          </cell>
          <cell r="F101" t="str">
            <v>融安县</v>
          </cell>
          <cell r="G101" t="str">
            <v>大将镇</v>
          </cell>
          <cell r="H101" t="str">
            <v>古云村</v>
          </cell>
          <cell r="I101" t="str">
            <v>2026.03.10</v>
          </cell>
          <cell r="J101" t="str">
            <v>2026.10.31</v>
          </cell>
          <cell r="K101">
            <v>25</v>
          </cell>
          <cell r="L101">
            <v>25</v>
          </cell>
          <cell r="M101">
            <v>0</v>
          </cell>
          <cell r="N101">
            <v>0</v>
          </cell>
          <cell r="O101" t="str">
            <v>硬化路面长1公里、路面宽3.5米、厚20厘米，两边培路肩宽各0.5米；合理设置涵洞、边沟、错车道等
</v>
          </cell>
          <cell r="P101" t="str">
            <v>改善当地基础设施，促进42户142人产业发展。</v>
          </cell>
          <cell r="Q101" t="str">
            <v>改善古云村的生产生活条件，促进产业发展，方便群众出行。</v>
          </cell>
          <cell r="R101" t="str">
            <v>是</v>
          </cell>
          <cell r="S101" t="str">
            <v>大将镇人民政府</v>
          </cell>
          <cell r="T101" t="str">
            <v>大将镇人民政府</v>
          </cell>
          <cell r="U101" t="str">
            <v>黄国良</v>
          </cell>
          <cell r="V101">
            <v>15878218650</v>
          </cell>
          <cell r="W101">
            <v>42</v>
          </cell>
          <cell r="X101">
            <v>142</v>
          </cell>
          <cell r="Y101">
            <v>10</v>
          </cell>
          <cell r="Z101">
            <v>37</v>
          </cell>
          <cell r="AA101">
            <v>142</v>
          </cell>
          <cell r="AB101" t="str">
            <v>否</v>
          </cell>
          <cell r="AC101" t="str">
            <v>否</v>
          </cell>
        </row>
        <row r="102">
          <cell r="E102" t="str">
            <v>融安县大将镇瓜洞村瓜洞屯朗明坝至大浪屯通屯道路硬化</v>
          </cell>
          <cell r="F102" t="str">
            <v>融安县</v>
          </cell>
          <cell r="G102" t="str">
            <v>大将镇</v>
          </cell>
          <cell r="H102" t="str">
            <v>瓜洞村</v>
          </cell>
          <cell r="I102" t="str">
            <v>2026.03.10</v>
          </cell>
          <cell r="J102" t="str">
            <v>2026.10.31</v>
          </cell>
          <cell r="K102">
            <v>78</v>
          </cell>
          <cell r="L102">
            <v>78</v>
          </cell>
          <cell r="M102">
            <v>0</v>
          </cell>
          <cell r="N102">
            <v>0</v>
          </cell>
          <cell r="O102" t="str">
            <v>硬化路面长1.2公里、路面宽3.5米、厚0.18厘米，压实砂石基层厚0.15厘米；两边培路肩宽各0.5米；合理设置涵洞、边沟、错车道等
</v>
          </cell>
          <cell r="P102" t="str">
            <v>完善基础设施建设，促进产业发展和方便群众出行，促进乡村振兴。</v>
          </cell>
          <cell r="Q102" t="str">
            <v>改善瓜洞村的生产生活条件，促进产业发展，方便群众出行。</v>
          </cell>
          <cell r="R102" t="str">
            <v>是</v>
          </cell>
          <cell r="S102" t="str">
            <v>大将镇人民政府</v>
          </cell>
          <cell r="T102" t="str">
            <v>大将镇人民政府</v>
          </cell>
          <cell r="U102" t="str">
            <v>黄国良</v>
          </cell>
          <cell r="V102">
            <v>15878218650</v>
          </cell>
          <cell r="W102">
            <v>350</v>
          </cell>
          <cell r="X102">
            <v>1230</v>
          </cell>
          <cell r="Y102">
            <v>98</v>
          </cell>
          <cell r="Z102">
            <v>320</v>
          </cell>
          <cell r="AA102">
            <v>1230</v>
          </cell>
          <cell r="AB102" t="str">
            <v>否</v>
          </cell>
          <cell r="AC102" t="str">
            <v>否</v>
          </cell>
        </row>
        <row r="103">
          <cell r="E103" t="str">
            <v>融安县大将镇合理村盘马金桔产业示范基地建设项目</v>
          </cell>
          <cell r="F103" t="str">
            <v>融安县</v>
          </cell>
          <cell r="G103" t="str">
            <v>大将镇</v>
          </cell>
          <cell r="H103" t="str">
            <v>合理村</v>
          </cell>
          <cell r="I103" t="str">
            <v>2026.03.10</v>
          </cell>
          <cell r="J103" t="str">
            <v>2026.10.31</v>
          </cell>
          <cell r="K103">
            <v>30</v>
          </cell>
          <cell r="L103">
            <v>30</v>
          </cell>
          <cell r="M103">
            <v>0</v>
          </cell>
          <cell r="N103">
            <v>0</v>
          </cell>
          <cell r="O103" t="str">
            <v>建设30立方米蓄水池一座，设备房＋水肥一体化设施，面积20亩。
</v>
          </cell>
          <cell r="P103" t="str">
            <v>改善金桔种植基础设施，打造金桔产业示范园，提升金桔品牌品质。带动部分农户增产增受，共受益48户154人，其中建档立卡脱贫户8户24人。预计产值约14万。</v>
          </cell>
          <cell r="Q103" t="str">
            <v>通过技术培训指导、产业基础配套设施建设，促进农户增收</v>
          </cell>
          <cell r="R103" t="str">
            <v>是</v>
          </cell>
          <cell r="S103" t="str">
            <v>大将镇人民政府</v>
          </cell>
          <cell r="T103" t="str">
            <v>大将镇人民政府</v>
          </cell>
          <cell r="U103" t="str">
            <v>黄国良</v>
          </cell>
          <cell r="V103">
            <v>15878218650</v>
          </cell>
          <cell r="W103">
            <v>94</v>
          </cell>
          <cell r="X103">
            <v>304</v>
          </cell>
          <cell r="Y103">
            <v>13</v>
          </cell>
          <cell r="Z103">
            <v>52</v>
          </cell>
          <cell r="AA103">
            <v>304</v>
          </cell>
          <cell r="AB103" t="str">
            <v>否</v>
          </cell>
          <cell r="AC103" t="str">
            <v>否</v>
          </cell>
        </row>
        <row r="104">
          <cell r="E104" t="str">
            <v>融安县大将镇合理村塘二、横岭麒麟段金桔产业路</v>
          </cell>
          <cell r="F104" t="str">
            <v>融安县</v>
          </cell>
          <cell r="G104" t="str">
            <v>大将镇</v>
          </cell>
          <cell r="H104" t="str">
            <v>合理村</v>
          </cell>
          <cell r="I104" t="str">
            <v>2026.03.10</v>
          </cell>
          <cell r="J104" t="str">
            <v>2026.10.31</v>
          </cell>
          <cell r="K104">
            <v>80</v>
          </cell>
          <cell r="L104">
            <v>80</v>
          </cell>
          <cell r="M104">
            <v>0</v>
          </cell>
          <cell r="N104">
            <v>0</v>
          </cell>
          <cell r="O104" t="str">
            <v>在原路基基础上拓宽硬化2500米，宽3米，厚0.18米产业道路。</v>
          </cell>
          <cell r="P104" t="str">
            <v>打通塘二、横岭两屯通屯道路，方便129户413人发展产业，其中建档立卡脱贫户34户120人。</v>
          </cell>
          <cell r="Q104" t="str">
            <v>带动生产、土地流转</v>
          </cell>
          <cell r="R104" t="str">
            <v>是</v>
          </cell>
          <cell r="S104" t="str">
            <v>大将镇人民政府</v>
          </cell>
          <cell r="T104" t="str">
            <v>大将镇人民政府</v>
          </cell>
          <cell r="U104" t="str">
            <v>黄国良</v>
          </cell>
          <cell r="V104">
            <v>15878218650</v>
          </cell>
          <cell r="W104">
            <v>65</v>
          </cell>
          <cell r="X104">
            <v>231</v>
          </cell>
          <cell r="Y104">
            <v>21</v>
          </cell>
          <cell r="Z104">
            <v>73</v>
          </cell>
          <cell r="AA104">
            <v>231</v>
          </cell>
          <cell r="AB104" t="str">
            <v>否</v>
          </cell>
          <cell r="AC104" t="str">
            <v>否</v>
          </cell>
        </row>
        <row r="105">
          <cell r="E105" t="str">
            <v>融安县大将镇龙妙村东岭马鞍山至洪岭油茶产业基地道路建设</v>
          </cell>
          <cell r="F105" t="str">
            <v>融安县</v>
          </cell>
          <cell r="G105" t="str">
            <v>大将镇</v>
          </cell>
          <cell r="H105" t="str">
            <v>龙妙村</v>
          </cell>
          <cell r="I105" t="str">
            <v>2026.03.10</v>
          </cell>
          <cell r="J105" t="str">
            <v>2026.10.31</v>
          </cell>
          <cell r="K105">
            <v>75</v>
          </cell>
          <cell r="L105">
            <v>75</v>
          </cell>
          <cell r="M105">
            <v>0</v>
          </cell>
          <cell r="N105">
            <v>0</v>
          </cell>
          <cell r="O105" t="str">
            <v>硬化路面长1.5公里、路面宽3.5米、厚20厘米，压实砂石基层厚7厘米；两边培路肩宽各0.5米；合理设置涵洞、边沟、错车道等
</v>
          </cell>
          <cell r="P105" t="str">
            <v>改善基础设施、方便群众出行和产业运输、促进农民增收。</v>
          </cell>
          <cell r="Q105" t="str">
            <v>改善龙妙村的生产生活条件，促进产业发展，方便群众出行。</v>
          </cell>
          <cell r="R105" t="str">
            <v>是</v>
          </cell>
          <cell r="S105" t="str">
            <v>大将镇人民政府</v>
          </cell>
          <cell r="T105" t="str">
            <v>大将镇人民政府</v>
          </cell>
          <cell r="U105" t="str">
            <v>黄国良</v>
          </cell>
          <cell r="V105">
            <v>15878218650</v>
          </cell>
          <cell r="W105">
            <v>76</v>
          </cell>
          <cell r="X105">
            <v>195</v>
          </cell>
          <cell r="Y105">
            <v>21</v>
          </cell>
          <cell r="Z105">
            <v>68</v>
          </cell>
          <cell r="AA105">
            <v>195</v>
          </cell>
          <cell r="AB105" t="str">
            <v>否</v>
          </cell>
          <cell r="AC105" t="str">
            <v>否</v>
          </cell>
        </row>
        <row r="106">
          <cell r="E106" t="str">
            <v>融安县大将镇太江村拱照屯油茶产业基地建设</v>
          </cell>
          <cell r="F106" t="str">
            <v>融安县</v>
          </cell>
          <cell r="G106" t="str">
            <v>大将镇</v>
          </cell>
          <cell r="H106" t="str">
            <v>太江村</v>
          </cell>
          <cell r="I106" t="str">
            <v>2026.03.10</v>
          </cell>
          <cell r="J106" t="str">
            <v>2026.10.31</v>
          </cell>
          <cell r="K106">
            <v>25</v>
          </cell>
          <cell r="L106">
            <v>25</v>
          </cell>
          <cell r="M106">
            <v>0</v>
          </cell>
          <cell r="N106">
            <v>0</v>
          </cell>
          <cell r="O106" t="str">
            <v>扩宽原2.5米道路至3.5米，重新铺设砂石，长度 600米。</v>
          </cell>
          <cell r="P106" t="str">
            <v>通过新建产业基地，改善村基础设施，提升产业发展潜力，方便群众生产。</v>
          </cell>
          <cell r="Q106" t="str">
            <v>改善太江村的生产条件，促进产业发展。</v>
          </cell>
          <cell r="R106" t="str">
            <v>是</v>
          </cell>
          <cell r="S106" t="str">
            <v>大将镇人民政府</v>
          </cell>
          <cell r="T106" t="str">
            <v>大将镇人民政府</v>
          </cell>
          <cell r="U106" t="str">
            <v>黄国良</v>
          </cell>
          <cell r="V106">
            <v>15878218650</v>
          </cell>
          <cell r="W106">
            <v>39</v>
          </cell>
          <cell r="X106">
            <v>123</v>
          </cell>
          <cell r="Y106">
            <v>9</v>
          </cell>
          <cell r="Z106">
            <v>36</v>
          </cell>
          <cell r="AA106">
            <v>123</v>
          </cell>
          <cell r="AB106" t="str">
            <v>否</v>
          </cell>
          <cell r="AC106" t="str">
            <v>否</v>
          </cell>
        </row>
        <row r="107">
          <cell r="E107" t="str">
            <v>大坡飞鸡全产业链和农特产品综合加工项目（二期）</v>
          </cell>
          <cell r="F107" t="str">
            <v>融安县</v>
          </cell>
          <cell r="G107" t="str">
            <v>大坡乡</v>
          </cell>
          <cell r="H107" t="str">
            <v>治安村</v>
          </cell>
          <cell r="I107" t="str">
            <v>2026.03.01</v>
          </cell>
          <cell r="J107" t="str">
            <v>2026.12.30</v>
          </cell>
          <cell r="K107">
            <v>210</v>
          </cell>
          <cell r="L107">
            <v>210</v>
          </cell>
          <cell r="M107">
            <v>0</v>
          </cell>
          <cell r="N107">
            <v>0</v>
          </cell>
          <cell r="O107" t="str">
            <v>新建农产品冷链加工设备生产线</v>
          </cell>
          <cell r="P107" t="str">
            <v>促进特色产业发展，增加产业覆盖率，巩固脱贫成效。</v>
          </cell>
          <cell r="Q107" t="str">
            <v>带动生产、产业基础配套设施建设、其他</v>
          </cell>
          <cell r="R107" t="str">
            <v>是</v>
          </cell>
          <cell r="S107" t="str">
            <v>大坡乡人民政府</v>
          </cell>
          <cell r="T107" t="str">
            <v>大坡乡人民政府</v>
          </cell>
          <cell r="U107" t="str">
            <v>李明</v>
          </cell>
          <cell r="V107">
            <v>8422026</v>
          </cell>
          <cell r="W107">
            <v>455</v>
          </cell>
          <cell r="X107">
            <v>1660</v>
          </cell>
          <cell r="Y107">
            <v>96</v>
          </cell>
          <cell r="Z107">
            <v>341</v>
          </cell>
          <cell r="AA107">
            <v>1660</v>
          </cell>
          <cell r="AB107" t="str">
            <v>否</v>
          </cell>
          <cell r="AC107" t="str">
            <v>否</v>
          </cell>
        </row>
        <row r="108">
          <cell r="E108" t="str">
            <v>大坡乡治安村大坡屯饮水提升工程</v>
          </cell>
          <cell r="F108" t="str">
            <v>融安县</v>
          </cell>
          <cell r="G108" t="str">
            <v>大坡乡</v>
          </cell>
          <cell r="H108" t="str">
            <v>治安村</v>
          </cell>
          <cell r="I108" t="str">
            <v>2026.03.01</v>
          </cell>
          <cell r="J108" t="str">
            <v>2026.12.30</v>
          </cell>
          <cell r="K108">
            <v>40</v>
          </cell>
          <cell r="L108">
            <v>40</v>
          </cell>
          <cell r="M108">
            <v>0</v>
          </cell>
          <cell r="N108">
            <v>0</v>
          </cell>
          <cell r="O108" t="str">
            <v>新建水源点、拦砂坝、管道</v>
          </cell>
          <cell r="P108" t="str">
            <v>巩固提升农户饮水质量，巩固脱贫成效。</v>
          </cell>
          <cell r="Q108" t="str">
            <v>带动生产、产业基础配套设施建设、其他</v>
          </cell>
          <cell r="R108" t="str">
            <v>是</v>
          </cell>
          <cell r="S108" t="str">
            <v>大坡乡人民政府</v>
          </cell>
          <cell r="T108" t="str">
            <v>大坡乡人民政府</v>
          </cell>
          <cell r="U108" t="str">
            <v>李明</v>
          </cell>
          <cell r="V108">
            <v>8422026</v>
          </cell>
          <cell r="W108">
            <v>455</v>
          </cell>
          <cell r="X108">
            <v>1660</v>
          </cell>
          <cell r="Y108">
            <v>96</v>
          </cell>
          <cell r="Z108">
            <v>341</v>
          </cell>
          <cell r="AA108">
            <v>1660</v>
          </cell>
          <cell r="AB108" t="str">
            <v>否</v>
          </cell>
          <cell r="AC108" t="str">
            <v>否</v>
          </cell>
        </row>
        <row r="109">
          <cell r="E109" t="str">
            <v>大坡乡福下村小坡屯石头田优质稻产业基地配套设施建设</v>
          </cell>
          <cell r="F109" t="str">
            <v>融安县</v>
          </cell>
          <cell r="G109" t="str">
            <v>大坡乡</v>
          </cell>
          <cell r="H109" t="str">
            <v>福下村</v>
          </cell>
          <cell r="I109" t="str">
            <v>2026.03.01</v>
          </cell>
          <cell r="J109" t="str">
            <v>2026.12.30</v>
          </cell>
          <cell r="K109">
            <v>61</v>
          </cell>
          <cell r="L109">
            <v>61</v>
          </cell>
          <cell r="M109">
            <v>0</v>
          </cell>
          <cell r="N109">
            <v>0</v>
          </cell>
          <cell r="O109" t="str">
            <v>建设三面光水渠，长2200米、宽0.3米、高0.3米、小塘坝等,覆盖90多亩水田</v>
          </cell>
          <cell r="P109" t="str">
            <v> 促进特色产业发展，增加产业覆盖率，巩固脱贫成效。</v>
          </cell>
          <cell r="Q109" t="str">
            <v>带动生产、产业基础配套设施建设、其他</v>
          </cell>
          <cell r="R109" t="str">
            <v>是</v>
          </cell>
          <cell r="S109" t="str">
            <v>大坡乡人民政府</v>
          </cell>
          <cell r="T109" t="str">
            <v>大坡乡人民政府</v>
          </cell>
          <cell r="U109" t="str">
            <v>李明</v>
          </cell>
          <cell r="V109">
            <v>8422026</v>
          </cell>
          <cell r="W109">
            <v>29</v>
          </cell>
          <cell r="X109">
            <v>102</v>
          </cell>
          <cell r="Y109">
            <v>11</v>
          </cell>
          <cell r="Z109">
            <v>33</v>
          </cell>
          <cell r="AA109">
            <v>33</v>
          </cell>
          <cell r="AB109" t="str">
            <v>否</v>
          </cell>
          <cell r="AC109" t="str">
            <v>否</v>
          </cell>
        </row>
        <row r="110">
          <cell r="E110" t="str">
            <v>大坡乡同仕村饮水改建工程</v>
          </cell>
          <cell r="F110" t="str">
            <v>融安县</v>
          </cell>
          <cell r="G110" t="str">
            <v>大坡乡</v>
          </cell>
          <cell r="H110" t="str">
            <v>同仕村</v>
          </cell>
          <cell r="I110" t="str">
            <v>2026.03.01</v>
          </cell>
          <cell r="J110" t="str">
            <v>2026.12.30</v>
          </cell>
          <cell r="K110">
            <v>40</v>
          </cell>
          <cell r="L110">
            <v>40</v>
          </cell>
          <cell r="M110">
            <v>0</v>
          </cell>
          <cell r="N110">
            <v>0</v>
          </cell>
          <cell r="O110" t="str">
            <v>新建同仕村辖区内11个屯过滤池</v>
          </cell>
          <cell r="P110" t="str">
            <v>巩固提升农户饮水质量，巩固脱贫成效。</v>
          </cell>
          <cell r="Q110" t="str">
            <v>带动生产、产业基础配套设施建设、其他</v>
          </cell>
          <cell r="R110" t="str">
            <v>是</v>
          </cell>
          <cell r="S110" t="str">
            <v>大坡乡人民政府</v>
          </cell>
          <cell r="T110" t="str">
            <v>大坡乡人民政府</v>
          </cell>
          <cell r="U110" t="str">
            <v>李明</v>
          </cell>
          <cell r="V110">
            <v>8422026</v>
          </cell>
          <cell r="W110">
            <v>452</v>
          </cell>
          <cell r="X110">
            <v>1396</v>
          </cell>
          <cell r="Y110">
            <v>154</v>
          </cell>
          <cell r="Z110">
            <v>483</v>
          </cell>
          <cell r="AA110">
            <v>1396</v>
          </cell>
          <cell r="AB110" t="str">
            <v>否</v>
          </cell>
          <cell r="AC110" t="str">
            <v>否</v>
          </cell>
        </row>
        <row r="111">
          <cell r="E111" t="str">
            <v>大坡乡星下村平里屯金桔产业基地配套建设工程</v>
          </cell>
          <cell r="F111" t="str">
            <v>融安县</v>
          </cell>
          <cell r="G111" t="str">
            <v>大坡乡</v>
          </cell>
          <cell r="H111" t="str">
            <v>星下村</v>
          </cell>
          <cell r="I111" t="str">
            <v>2026.03.01</v>
          </cell>
          <cell r="J111" t="str">
            <v>2026.12.30</v>
          </cell>
          <cell r="K111">
            <v>45</v>
          </cell>
          <cell r="L111">
            <v>45</v>
          </cell>
          <cell r="M111">
            <v>0</v>
          </cell>
          <cell r="N111">
            <v>0</v>
          </cell>
          <cell r="O111" t="str">
            <v>建设小塘坝长80米，宽3.5米</v>
          </cell>
          <cell r="P111" t="str">
            <v> 促进特色产业发展，增加产业覆盖率，巩固脱贫成效。</v>
          </cell>
          <cell r="Q111" t="str">
            <v>带动生产、产业基础配套设施建设、其他</v>
          </cell>
          <cell r="R111" t="str">
            <v>是</v>
          </cell>
          <cell r="S111" t="str">
            <v>大坡乡人民政府</v>
          </cell>
          <cell r="T111" t="str">
            <v>大坡乡人民政府</v>
          </cell>
          <cell r="U111" t="str">
            <v>李明</v>
          </cell>
          <cell r="V111">
            <v>8422026</v>
          </cell>
          <cell r="W111">
            <v>22</v>
          </cell>
          <cell r="X111">
            <v>67</v>
          </cell>
          <cell r="Y111">
            <v>12</v>
          </cell>
          <cell r="Z111">
            <v>36</v>
          </cell>
          <cell r="AA111">
            <v>36</v>
          </cell>
          <cell r="AB111" t="str">
            <v>否</v>
          </cell>
          <cell r="AC111" t="str">
            <v>否</v>
          </cell>
        </row>
        <row r="112">
          <cell r="E112" t="str">
            <v>大坡乡星上村新房屯盖板涵建设工程</v>
          </cell>
          <cell r="F112" t="str">
            <v>融安县</v>
          </cell>
          <cell r="G112" t="str">
            <v>大坡乡</v>
          </cell>
          <cell r="H112" t="str">
            <v>星上村</v>
          </cell>
          <cell r="I112" t="str">
            <v>2026.03.01</v>
          </cell>
          <cell r="J112" t="str">
            <v>2026.12.30</v>
          </cell>
          <cell r="K112">
            <v>12</v>
          </cell>
          <cell r="L112">
            <v>12</v>
          </cell>
          <cell r="M112">
            <v>0</v>
          </cell>
          <cell r="N112">
            <v>0</v>
          </cell>
          <cell r="O112" t="str">
            <v>新建盖板涵1座：长6米、宽4米、高1.5米</v>
          </cell>
          <cell r="P112" t="str">
            <v>方便群众出行，巩固脱贫成果</v>
          </cell>
          <cell r="Q112" t="str">
            <v>带动生产、产业基础配套设施建设、其他</v>
          </cell>
          <cell r="R112" t="str">
            <v>是</v>
          </cell>
          <cell r="S112" t="str">
            <v>大坡乡人民政府</v>
          </cell>
          <cell r="T112" t="str">
            <v>大坡乡人民政府</v>
          </cell>
          <cell r="U112" t="str">
            <v>李明</v>
          </cell>
          <cell r="V112">
            <v>8422026</v>
          </cell>
          <cell r="W112">
            <v>3</v>
          </cell>
          <cell r="X112">
            <v>12</v>
          </cell>
          <cell r="Y112">
            <v>1</v>
          </cell>
          <cell r="Z112">
            <v>2</v>
          </cell>
          <cell r="AA112">
            <v>96</v>
          </cell>
          <cell r="AB112" t="str">
            <v>否</v>
          </cell>
          <cell r="AC112" t="str">
            <v>否</v>
          </cell>
        </row>
        <row r="113">
          <cell r="E113" t="str">
            <v>大坡乡岗伟村木万屯大段田金桔产业基地配套设施建设工程</v>
          </cell>
          <cell r="F113" t="str">
            <v>融安县</v>
          </cell>
          <cell r="G113" t="str">
            <v>大坡乡</v>
          </cell>
          <cell r="H113" t="str">
            <v>岗伟村</v>
          </cell>
          <cell r="I113" t="str">
            <v>2026.03.01</v>
          </cell>
          <cell r="J113" t="str">
            <v>2026.12.30</v>
          </cell>
          <cell r="K113">
            <v>35</v>
          </cell>
          <cell r="L113">
            <v>35</v>
          </cell>
          <cell r="M113">
            <v>0</v>
          </cell>
          <cell r="N113">
            <v>0</v>
          </cell>
          <cell r="O113" t="str">
            <v>新建硬化产业路0.5公里，宽3.5米</v>
          </cell>
          <cell r="P113" t="str">
            <v> 促进特色产业发展，增加产业覆盖率，巩固脱贫成效。</v>
          </cell>
          <cell r="Q113" t="str">
            <v>带动生产、产业基础配套设施建设、其他</v>
          </cell>
          <cell r="R113" t="str">
            <v>是</v>
          </cell>
          <cell r="S113" t="str">
            <v>大坡乡人民政府</v>
          </cell>
          <cell r="T113" t="str">
            <v>大坡乡人民政府</v>
          </cell>
          <cell r="U113" t="str">
            <v>李明</v>
          </cell>
          <cell r="V113">
            <v>8422026</v>
          </cell>
          <cell r="W113">
            <v>42</v>
          </cell>
          <cell r="X113">
            <v>132</v>
          </cell>
          <cell r="Y113">
            <v>10</v>
          </cell>
          <cell r="Z113">
            <v>35</v>
          </cell>
          <cell r="AA113">
            <v>132</v>
          </cell>
          <cell r="AB113" t="str">
            <v>否</v>
          </cell>
          <cell r="AC113" t="str">
            <v>否</v>
          </cell>
        </row>
        <row r="114">
          <cell r="E114" t="str">
            <v>大坡乡岗伟村六纪屯关门岭脚金桔产业基地配套建设工程</v>
          </cell>
          <cell r="F114" t="str">
            <v>融安县</v>
          </cell>
          <cell r="G114" t="str">
            <v>大坡乡</v>
          </cell>
          <cell r="H114" t="str">
            <v>岗伟村</v>
          </cell>
          <cell r="I114" t="str">
            <v>2026.03.01</v>
          </cell>
          <cell r="J114" t="str">
            <v>2026.12.30</v>
          </cell>
          <cell r="K114">
            <v>10</v>
          </cell>
          <cell r="L114">
            <v>10</v>
          </cell>
          <cell r="M114">
            <v>0</v>
          </cell>
          <cell r="N114">
            <v>0</v>
          </cell>
          <cell r="O114" t="str">
            <v>新建1座盖板涵</v>
          </cell>
          <cell r="P114" t="str">
            <v> 促进特色产业发展，增加产业覆盖率，巩固脱贫成效。</v>
          </cell>
          <cell r="Q114" t="str">
            <v>带动生产、产业基础配套设施建设、其他</v>
          </cell>
          <cell r="R114" t="str">
            <v>是</v>
          </cell>
          <cell r="S114" t="str">
            <v>大坡乡人民政府</v>
          </cell>
          <cell r="T114" t="str">
            <v>大坡乡人民政府</v>
          </cell>
          <cell r="U114" t="str">
            <v>李明</v>
          </cell>
          <cell r="V114">
            <v>8422026</v>
          </cell>
          <cell r="W114">
            <v>72</v>
          </cell>
          <cell r="X114">
            <v>205</v>
          </cell>
          <cell r="Y114">
            <v>24</v>
          </cell>
          <cell r="Z114">
            <v>73</v>
          </cell>
          <cell r="AA114">
            <v>205</v>
          </cell>
          <cell r="AB114" t="str">
            <v>否</v>
          </cell>
          <cell r="AC114" t="str">
            <v>否</v>
          </cell>
        </row>
        <row r="115">
          <cell r="E115" t="str">
            <v>大坡乡岗伟村岗伟屯古洲金桔产业基地配套建设工程</v>
          </cell>
          <cell r="F115" t="str">
            <v>融安县</v>
          </cell>
          <cell r="G115" t="str">
            <v>大坡乡</v>
          </cell>
          <cell r="H115" t="str">
            <v>岗伟村</v>
          </cell>
          <cell r="I115" t="str">
            <v>2026.03.01</v>
          </cell>
          <cell r="J115" t="str">
            <v>2026.12.30</v>
          </cell>
          <cell r="K115">
            <v>70</v>
          </cell>
          <cell r="L115">
            <v>70</v>
          </cell>
          <cell r="M115">
            <v>0</v>
          </cell>
          <cell r="N115">
            <v>0</v>
          </cell>
          <cell r="O115" t="str">
            <v>硬化产业道路1公里，宽3.5米</v>
          </cell>
          <cell r="P115" t="str">
            <v> 促进特色产业发展，增加产业覆盖率，巩固脱贫成效。</v>
          </cell>
          <cell r="Q115" t="str">
            <v>带动生产、产业基础配套设施建设、其他</v>
          </cell>
          <cell r="R115" t="str">
            <v>是</v>
          </cell>
          <cell r="S115" t="str">
            <v>大坡乡人民政府</v>
          </cell>
          <cell r="T115" t="str">
            <v>大坡乡人民政府</v>
          </cell>
          <cell r="U115" t="str">
            <v>李明</v>
          </cell>
          <cell r="V115">
            <v>8422026</v>
          </cell>
          <cell r="W115">
            <v>92</v>
          </cell>
          <cell r="X115">
            <v>268</v>
          </cell>
          <cell r="Y115">
            <v>32</v>
          </cell>
          <cell r="Z115">
            <v>83</v>
          </cell>
          <cell r="AA115">
            <v>268</v>
          </cell>
          <cell r="AB115" t="str">
            <v>否</v>
          </cell>
          <cell r="AC115" t="str">
            <v>否</v>
          </cell>
        </row>
        <row r="116">
          <cell r="E116" t="str">
            <v>大坡乡治安村中洞屯通屯道路水毁修复工程</v>
          </cell>
          <cell r="F116" t="str">
            <v>融安县</v>
          </cell>
          <cell r="G116" t="str">
            <v>大坡乡</v>
          </cell>
          <cell r="H116" t="str">
            <v>治安村</v>
          </cell>
          <cell r="I116" t="str">
            <v>2026.03.01</v>
          </cell>
          <cell r="J116" t="str">
            <v>2026.12.30</v>
          </cell>
          <cell r="K116">
            <v>50</v>
          </cell>
          <cell r="L116">
            <v>50</v>
          </cell>
          <cell r="M116">
            <v>0</v>
          </cell>
          <cell r="N116">
            <v>0</v>
          </cell>
          <cell r="O116" t="str">
            <v>新建水毁设施2处，长35米、15米，高3米</v>
          </cell>
          <cell r="P116" t="str">
            <v>方便群众出行，巩固脱贫成果</v>
          </cell>
          <cell r="Q116" t="str">
            <v>带动生产、产业基础配套设施建设、其他</v>
          </cell>
          <cell r="R116" t="str">
            <v>是</v>
          </cell>
          <cell r="S116" t="str">
            <v>大坡乡人民政府</v>
          </cell>
          <cell r="T116" t="str">
            <v>大坡乡人民政府</v>
          </cell>
          <cell r="U116" t="str">
            <v>李明</v>
          </cell>
          <cell r="V116">
            <v>8422026</v>
          </cell>
          <cell r="W116">
            <v>46</v>
          </cell>
          <cell r="X116">
            <v>174</v>
          </cell>
          <cell r="Y116">
            <v>8</v>
          </cell>
          <cell r="Z116">
            <v>23</v>
          </cell>
          <cell r="AA116">
            <v>174</v>
          </cell>
          <cell r="AB116" t="str">
            <v>否</v>
          </cell>
          <cell r="AC116" t="str">
            <v>否</v>
          </cell>
        </row>
        <row r="117">
          <cell r="E117" t="str">
            <v>大坡乡同仕村同仕屯道路水毁修复工程</v>
          </cell>
          <cell r="F117" t="str">
            <v>融安县</v>
          </cell>
          <cell r="G117" t="str">
            <v>大坡乡</v>
          </cell>
          <cell r="H117" t="str">
            <v>同仕村</v>
          </cell>
          <cell r="I117" t="str">
            <v>2026.03.01</v>
          </cell>
          <cell r="J117" t="str">
            <v>2026.12.30</v>
          </cell>
          <cell r="K117">
            <v>15</v>
          </cell>
          <cell r="L117">
            <v>15</v>
          </cell>
          <cell r="M117">
            <v>0</v>
          </cell>
          <cell r="N117">
            <v>0</v>
          </cell>
          <cell r="O117" t="str">
            <v>建设水毁修复工程3处</v>
          </cell>
          <cell r="P117" t="str">
            <v>方便群众出行，巩固脱贫成果</v>
          </cell>
          <cell r="Q117" t="str">
            <v>带动生产、产业基础配套设施建设、其他</v>
          </cell>
          <cell r="R117" t="str">
            <v>是</v>
          </cell>
          <cell r="S117" t="str">
            <v>大坡乡人民政府</v>
          </cell>
          <cell r="T117" t="str">
            <v>大坡乡人民政府</v>
          </cell>
          <cell r="U117" t="str">
            <v>李明</v>
          </cell>
          <cell r="V117">
            <v>8422026</v>
          </cell>
          <cell r="W117">
            <v>99</v>
          </cell>
          <cell r="X117">
            <v>352</v>
          </cell>
          <cell r="Y117">
            <v>23</v>
          </cell>
          <cell r="Z117">
            <v>69</v>
          </cell>
          <cell r="AA117">
            <v>444</v>
          </cell>
          <cell r="AB117" t="str">
            <v>否</v>
          </cell>
          <cell r="AC117" t="str">
            <v>否</v>
          </cell>
        </row>
        <row r="118">
          <cell r="E118" t="str">
            <v>大坡乡福上村瑶底屯盖板涵建设工程</v>
          </cell>
          <cell r="F118" t="str">
            <v>融安县</v>
          </cell>
          <cell r="G118" t="str">
            <v>大坡乡</v>
          </cell>
          <cell r="H118" t="str">
            <v>福上村</v>
          </cell>
          <cell r="I118" t="str">
            <v>2026.03.01</v>
          </cell>
          <cell r="J118" t="str">
            <v>2026.12.30</v>
          </cell>
          <cell r="K118">
            <v>22</v>
          </cell>
          <cell r="L118">
            <v>22</v>
          </cell>
          <cell r="M118">
            <v>0</v>
          </cell>
          <cell r="N118">
            <v>0</v>
          </cell>
          <cell r="O118" t="str">
            <v>建设盖板涵1座，高3米，长25米</v>
          </cell>
          <cell r="P118" t="str">
            <v>改善群众出行，巩固脱贫成效。</v>
          </cell>
          <cell r="Q118" t="str">
            <v>带动生产、产业基础配套设施建设、其他</v>
          </cell>
          <cell r="R118" t="str">
            <v>是</v>
          </cell>
          <cell r="S118" t="str">
            <v>大坡乡人民政府</v>
          </cell>
          <cell r="T118" t="str">
            <v>大坡乡人民政府</v>
          </cell>
          <cell r="U118" t="str">
            <v>李明</v>
          </cell>
          <cell r="V118">
            <v>8422026</v>
          </cell>
          <cell r="W118">
            <v>43</v>
          </cell>
          <cell r="X118">
            <v>130</v>
          </cell>
          <cell r="Y118">
            <v>5</v>
          </cell>
          <cell r="Z118">
            <v>15</v>
          </cell>
          <cell r="AA118">
            <v>130</v>
          </cell>
          <cell r="AB118" t="str">
            <v>否</v>
          </cell>
          <cell r="AC118" t="str">
            <v>否</v>
          </cell>
        </row>
        <row r="119">
          <cell r="E119" t="str">
            <v>大坡乡治安村长更屯通屯道路水毁修复工程</v>
          </cell>
          <cell r="F119" t="str">
            <v>融安县</v>
          </cell>
          <cell r="G119" t="str">
            <v>大坡乡</v>
          </cell>
          <cell r="H119" t="str">
            <v>治安村</v>
          </cell>
          <cell r="I119" t="str">
            <v>2026.03.01</v>
          </cell>
          <cell r="J119" t="str">
            <v>2026.12.30</v>
          </cell>
          <cell r="K119">
            <v>30</v>
          </cell>
          <cell r="L119">
            <v>30</v>
          </cell>
          <cell r="M119">
            <v>0</v>
          </cell>
          <cell r="N119">
            <v>0</v>
          </cell>
          <cell r="O119" t="str">
            <v>新建水毁设施20米，高4米</v>
          </cell>
          <cell r="P119" t="str">
            <v>方便群众出行，巩固脱贫成果</v>
          </cell>
          <cell r="Q119" t="str">
            <v>带动生产、产业基础配套设施建设、其他</v>
          </cell>
          <cell r="R119" t="str">
            <v>是</v>
          </cell>
          <cell r="S119" t="str">
            <v>大坡乡人民政府</v>
          </cell>
          <cell r="T119" t="str">
            <v>大坡乡人民政府</v>
          </cell>
          <cell r="U119" t="str">
            <v>李明</v>
          </cell>
          <cell r="V119">
            <v>8422026</v>
          </cell>
          <cell r="W119">
            <v>51</v>
          </cell>
          <cell r="X119">
            <v>165</v>
          </cell>
          <cell r="Y119">
            <v>7</v>
          </cell>
          <cell r="Z119">
            <v>16</v>
          </cell>
          <cell r="AA119">
            <v>165</v>
          </cell>
          <cell r="AB119" t="str">
            <v>否</v>
          </cell>
          <cell r="AC119" t="str">
            <v>否</v>
          </cell>
        </row>
        <row r="120">
          <cell r="E120" t="str">
            <v>大坡乡福下村红专屯利息盖板涵建设工程</v>
          </cell>
          <cell r="F120" t="str">
            <v>融安县</v>
          </cell>
          <cell r="G120" t="str">
            <v>大坡乡</v>
          </cell>
          <cell r="H120" t="str">
            <v>福下村</v>
          </cell>
          <cell r="I120" t="str">
            <v>2026.03.01</v>
          </cell>
          <cell r="J120" t="str">
            <v>2026.12.30</v>
          </cell>
          <cell r="K120">
            <v>56</v>
          </cell>
          <cell r="L120">
            <v>56</v>
          </cell>
          <cell r="M120">
            <v>0</v>
          </cell>
          <cell r="N120">
            <v>0</v>
          </cell>
          <cell r="O120" t="str">
            <v>建设盖板涵，覆盖河道对面6户24人通行，水稻64亩，经济林300亩。</v>
          </cell>
          <cell r="P120" t="str">
            <v>方便群众出行，巩固脱贫成果</v>
          </cell>
          <cell r="Q120" t="str">
            <v>带动生产、产业基础配套设施建设、其他</v>
          </cell>
          <cell r="R120" t="str">
            <v>是</v>
          </cell>
          <cell r="S120" t="str">
            <v>大坡乡人民政府</v>
          </cell>
          <cell r="T120" t="str">
            <v>大坡乡人民政府</v>
          </cell>
          <cell r="U120" t="str">
            <v>李明</v>
          </cell>
          <cell r="V120">
            <v>8422026</v>
          </cell>
          <cell r="W120">
            <v>66</v>
          </cell>
          <cell r="X120">
            <v>208</v>
          </cell>
          <cell r="Y120">
            <v>28</v>
          </cell>
          <cell r="Z120">
            <v>89</v>
          </cell>
          <cell r="AA120">
            <v>89</v>
          </cell>
          <cell r="AB120" t="str">
            <v>否</v>
          </cell>
          <cell r="AC120" t="str">
            <v>否</v>
          </cell>
        </row>
        <row r="121">
          <cell r="E121" t="str">
            <v>浮石镇六寮村白竹饮水提升工程</v>
          </cell>
          <cell r="F121" t="str">
            <v>融安县</v>
          </cell>
          <cell r="G121" t="str">
            <v>浮石镇</v>
          </cell>
          <cell r="H121" t="str">
            <v>六寮村</v>
          </cell>
          <cell r="I121" t="str">
            <v>2026.3.20</v>
          </cell>
          <cell r="J121" t="str">
            <v>2026.4.30</v>
          </cell>
          <cell r="K121">
            <v>30</v>
          </cell>
          <cell r="L121">
            <v>30</v>
          </cell>
          <cell r="M121">
            <v>0</v>
          </cell>
          <cell r="N121">
            <v>0</v>
          </cell>
          <cell r="O121" t="str">
            <v>新打建一口深井、安全饮水管道铺设
</v>
          </cell>
          <cell r="P121" t="str">
            <v>通过提升维护和新建人畜饮水设施，保障453人受益安全饮水。促进产业增收，人年均增收0.1万元左右。</v>
          </cell>
          <cell r="Q121" t="str">
            <v>通过提升基础设施建设和产业基础配套设施建设等方式，服务群众生产生活，促进农户年增收超过1万元。</v>
          </cell>
          <cell r="R121" t="str">
            <v>是</v>
          </cell>
          <cell r="S121" t="str">
            <v>浮石镇人民政府</v>
          </cell>
          <cell r="T121" t="str">
            <v>浮石镇人民政府</v>
          </cell>
          <cell r="U121" t="str">
            <v>李奕</v>
          </cell>
          <cell r="V121">
            <v>13878266535</v>
          </cell>
          <cell r="W121">
            <v>125</v>
          </cell>
          <cell r="X121">
            <v>453</v>
          </cell>
          <cell r="Y121">
            <v>37</v>
          </cell>
          <cell r="Z121">
            <v>158</v>
          </cell>
          <cell r="AA121">
            <v>453</v>
          </cell>
          <cell r="AB121" t="str">
            <v>是 </v>
          </cell>
          <cell r="AC121" t="str">
            <v>否</v>
          </cell>
        </row>
        <row r="122">
          <cell r="E122" t="str">
            <v>浮石镇六寮村上六寮水稻产业基地配套设施建设</v>
          </cell>
          <cell r="F122" t="str">
            <v>融安县</v>
          </cell>
          <cell r="G122" t="str">
            <v>浮石镇</v>
          </cell>
          <cell r="H122" t="str">
            <v>六寮村</v>
          </cell>
          <cell r="I122" t="str">
            <v>2026.03.27</v>
          </cell>
          <cell r="J122" t="str">
            <v>2026.08.30</v>
          </cell>
          <cell r="K122">
            <v>10</v>
          </cell>
          <cell r="L122">
            <v>10</v>
          </cell>
          <cell r="M122">
            <v>0</v>
          </cell>
          <cell r="N122">
            <v>0</v>
          </cell>
          <cell r="O122" t="str">
            <v>灌溉渠三面光硬化长300米，宽0.3米、高0.3米
</v>
          </cell>
          <cell r="P122" t="str">
            <v>通过建设水渠0.3公里，提高农田灌溉率，提升优质稻产量，受益农户230人左右，人均年增收0.2万元。</v>
          </cell>
          <cell r="Q122" t="str">
            <v>通过提升基础设施建设和产业基础配套设施建设等方式，服务群众生产生活，促进农户年增收超过1万元。</v>
          </cell>
          <cell r="R122" t="str">
            <v>是</v>
          </cell>
          <cell r="S122" t="str">
            <v>浮石镇人民政府</v>
          </cell>
          <cell r="T122" t="str">
            <v>浮石镇人民政府</v>
          </cell>
          <cell r="U122" t="str">
            <v>李奕</v>
          </cell>
          <cell r="V122">
            <v>13878266535</v>
          </cell>
          <cell r="W122">
            <v>59</v>
          </cell>
          <cell r="X122">
            <v>230</v>
          </cell>
          <cell r="Y122">
            <v>21</v>
          </cell>
          <cell r="Z122">
            <v>72</v>
          </cell>
          <cell r="AA122">
            <v>230</v>
          </cell>
          <cell r="AB122" t="str">
            <v>否</v>
          </cell>
          <cell r="AC122" t="str">
            <v>否</v>
          </cell>
        </row>
        <row r="123">
          <cell r="E123" t="str">
            <v>浮石镇东江村晚诺产业路水毁修复工程</v>
          </cell>
          <cell r="F123" t="str">
            <v>融安县</v>
          </cell>
          <cell r="G123" t="str">
            <v>浮石镇</v>
          </cell>
          <cell r="H123" t="str">
            <v>东江村</v>
          </cell>
          <cell r="I123" t="str">
            <v>2026.03.27</v>
          </cell>
          <cell r="J123" t="str">
            <v>2026.08.30</v>
          </cell>
          <cell r="K123">
            <v>60</v>
          </cell>
          <cell r="L123">
            <v>60</v>
          </cell>
          <cell r="M123">
            <v>0</v>
          </cell>
          <cell r="N123">
            <v>0</v>
          </cell>
          <cell r="O123" t="str">
            <v>"1、晚诺屯水毁河堤治理900米（黄泥潭至大源庙门）
2、晚诺屯上江底水毁道路恢复重建200米"
</v>
          </cell>
          <cell r="P123" t="str">
            <v>通过完善基础设施建设，提升农户生活环境，巩固脱贫成效，人均年增收0.2万元。</v>
          </cell>
          <cell r="Q123" t="str">
            <v>通过提升基础设施建设和产业基础配套设施建设等方式，服务群众生产生活，促进农户年增收超过1万元。</v>
          </cell>
          <cell r="R123" t="str">
            <v>是</v>
          </cell>
          <cell r="S123" t="str">
            <v>浮石镇人民政府</v>
          </cell>
          <cell r="T123" t="str">
            <v>浮石镇人民政府</v>
          </cell>
          <cell r="U123" t="str">
            <v>李奕</v>
          </cell>
          <cell r="V123" t="str">
            <v>13878266535</v>
          </cell>
          <cell r="W123">
            <v>63</v>
          </cell>
          <cell r="X123">
            <v>177</v>
          </cell>
          <cell r="Y123">
            <v>66</v>
          </cell>
          <cell r="Z123">
            <v>236</v>
          </cell>
          <cell r="AA123">
            <v>413</v>
          </cell>
          <cell r="AB123" t="str">
            <v>否</v>
          </cell>
          <cell r="AC123" t="str">
            <v>否</v>
          </cell>
        </row>
        <row r="124">
          <cell r="E124" t="str">
            <v>浮石镇起西村下南木通屯路水毁修复工程</v>
          </cell>
          <cell r="F124" t="str">
            <v>融安县</v>
          </cell>
          <cell r="G124" t="str">
            <v>浮石镇</v>
          </cell>
          <cell r="H124" t="str">
            <v>起西村</v>
          </cell>
          <cell r="I124" t="str">
            <v>2026.03.27</v>
          </cell>
          <cell r="J124" t="str">
            <v>2026.08.30</v>
          </cell>
          <cell r="K124">
            <v>30</v>
          </cell>
          <cell r="L124">
            <v>30</v>
          </cell>
          <cell r="M124">
            <v>0</v>
          </cell>
          <cell r="N124">
            <v>0</v>
          </cell>
          <cell r="O124" t="str">
            <v>修复水毁道路150米
</v>
          </cell>
          <cell r="P124" t="str">
            <v>通过完善基础设施建设，服务225人生产生活出行，人均年增收0.1万元。</v>
          </cell>
          <cell r="Q124" t="str">
            <v>通过提升基础设施建设和产业基础配套设施建设等方式，服务群众生产生活，促进农户年增收超过1万元。</v>
          </cell>
          <cell r="R124" t="str">
            <v>是</v>
          </cell>
          <cell r="S124" t="str">
            <v>浮石镇人民政府</v>
          </cell>
          <cell r="T124" t="str">
            <v>浮石镇人民政府</v>
          </cell>
          <cell r="U124" t="str">
            <v>李奕</v>
          </cell>
          <cell r="V124" t="str">
            <v>13878266535</v>
          </cell>
          <cell r="W124">
            <v>66</v>
          </cell>
          <cell r="X124">
            <v>225</v>
          </cell>
          <cell r="Y124">
            <v>13</v>
          </cell>
          <cell r="Z124">
            <v>48</v>
          </cell>
          <cell r="AA124">
            <v>225</v>
          </cell>
          <cell r="AB124" t="str">
            <v>否</v>
          </cell>
          <cell r="AC124" t="str">
            <v>否</v>
          </cell>
        </row>
        <row r="125">
          <cell r="E125" t="str">
            <v>浮石镇隘口村西岸凹景坡至渡槽头淮山产业基地硬化道路工程（以工代赈）</v>
          </cell>
          <cell r="F125" t="str">
            <v>融安县</v>
          </cell>
          <cell r="G125" t="str">
            <v>浮石镇</v>
          </cell>
          <cell r="H125" t="str">
            <v>隘口村</v>
          </cell>
          <cell r="I125" t="str">
            <v>2025.03.27</v>
          </cell>
          <cell r="J125" t="str">
            <v>2025.08.30</v>
          </cell>
          <cell r="K125">
            <v>40</v>
          </cell>
          <cell r="L125">
            <v>40</v>
          </cell>
          <cell r="M125">
            <v>0</v>
          </cell>
          <cell r="N125">
            <v>0</v>
          </cell>
          <cell r="O125" t="str">
            <v>道路长550米；宽3.5米；厚0.18米
</v>
          </cell>
          <cell r="P125" t="str">
            <v>通过提升产业路设施设施，保障482人受益产业便利生产生活。促进产业增收，人年均增收0.2万元左右。</v>
          </cell>
          <cell r="Q125" t="str">
            <v>通过提升基础设施建设和产业基础配套设施建设等方式，服务群众生产生活，促进农户年增收超过1万元。</v>
          </cell>
          <cell r="R125" t="str">
            <v>是</v>
          </cell>
          <cell r="S125" t="str">
            <v>浮石镇人民政府</v>
          </cell>
          <cell r="T125" t="str">
            <v>浮石镇人民政府</v>
          </cell>
          <cell r="U125" t="str">
            <v>李奕</v>
          </cell>
          <cell r="V125" t="str">
            <v>13878266535</v>
          </cell>
          <cell r="W125">
            <v>136</v>
          </cell>
          <cell r="X125">
            <v>482</v>
          </cell>
          <cell r="Y125">
            <v>24</v>
          </cell>
          <cell r="Z125">
            <v>82</v>
          </cell>
          <cell r="AA125">
            <v>564</v>
          </cell>
          <cell r="AB125" t="str">
            <v>否</v>
          </cell>
          <cell r="AC125" t="str">
            <v>否</v>
          </cell>
        </row>
        <row r="126">
          <cell r="E126" t="str">
            <v>浮石镇木瓜村建新水稻产业基地配套设施建设</v>
          </cell>
          <cell r="F126" t="str">
            <v>融安县</v>
          </cell>
          <cell r="G126" t="str">
            <v>浮石镇</v>
          </cell>
          <cell r="H126" t="str">
            <v>木瓜村</v>
          </cell>
          <cell r="I126" t="str">
            <v>2026.03.27</v>
          </cell>
          <cell r="J126" t="str">
            <v>2026.08.30</v>
          </cell>
          <cell r="K126">
            <v>20</v>
          </cell>
          <cell r="L126">
            <v>20</v>
          </cell>
          <cell r="M126">
            <v>0</v>
          </cell>
          <cell r="N126">
            <v>0</v>
          </cell>
          <cell r="O126" t="str">
            <v>三面光水渠800米</v>
          </cell>
          <cell r="P126" t="str">
            <v>通过建设水渠0.8公里，提高农田灌溉率，提升优质稻产量，受益农户221人左右，人均年增收0.2万元。</v>
          </cell>
          <cell r="Q126" t="str">
            <v>通过提升基础设施建设和产业基础配套设施建设等方式，服务群众生产生活，促进农户年增收超过1万元。</v>
          </cell>
          <cell r="R126" t="str">
            <v>是</v>
          </cell>
          <cell r="S126" t="str">
            <v>浮石镇人民政府</v>
          </cell>
          <cell r="T126" t="str">
            <v>浮石镇人民政府</v>
          </cell>
          <cell r="U126" t="str">
            <v>李奕</v>
          </cell>
          <cell r="V126" t="str">
            <v>13878266535</v>
          </cell>
          <cell r="W126">
            <v>57</v>
          </cell>
          <cell r="X126">
            <v>221</v>
          </cell>
          <cell r="Y126">
            <v>11</v>
          </cell>
          <cell r="Z126">
            <v>45</v>
          </cell>
          <cell r="AA126">
            <v>221</v>
          </cell>
          <cell r="AB126" t="str">
            <v>否</v>
          </cell>
          <cell r="AC126" t="str">
            <v>否</v>
          </cell>
        </row>
        <row r="127">
          <cell r="E127" t="str">
            <v>浮石镇谏村村平山龙头潭水稻产业基地配套设施建设</v>
          </cell>
          <cell r="F127" t="str">
            <v>融安县</v>
          </cell>
          <cell r="G127" t="str">
            <v>浮石镇</v>
          </cell>
          <cell r="H127" t="str">
            <v>谏村村</v>
          </cell>
          <cell r="I127" t="str">
            <v>2026.03.27</v>
          </cell>
          <cell r="J127" t="str">
            <v>2026.08.30</v>
          </cell>
          <cell r="K127">
            <v>10</v>
          </cell>
          <cell r="L127">
            <v>10</v>
          </cell>
          <cell r="M127">
            <v>0</v>
          </cell>
          <cell r="N127">
            <v>0</v>
          </cell>
          <cell r="O127" t="str">
            <v>小塘坝建设长100米，宽0.5米
</v>
          </cell>
          <cell r="P127" t="str">
            <v>通过建设小塘坝，提高农田灌溉率，提升优质稻产量，受益农户422人左右，人均年增收0.2万元。</v>
          </cell>
          <cell r="Q127" t="str">
            <v>通过提升基础设施建设和产业基础配套设施建设等方式，服务群众生产生活，促进农户年增收超过1万元。</v>
          </cell>
          <cell r="R127" t="str">
            <v>是</v>
          </cell>
          <cell r="S127" t="str">
            <v>浮石镇人民政府</v>
          </cell>
          <cell r="T127" t="str">
            <v>浮石镇人民政府</v>
          </cell>
          <cell r="U127" t="str">
            <v>李奕</v>
          </cell>
          <cell r="V127" t="str">
            <v>13878266535</v>
          </cell>
          <cell r="W127">
            <v>177</v>
          </cell>
          <cell r="X127">
            <v>422</v>
          </cell>
          <cell r="Y127">
            <v>33</v>
          </cell>
          <cell r="Z127">
            <v>123</v>
          </cell>
          <cell r="AA127">
            <v>545</v>
          </cell>
          <cell r="AB127" t="str">
            <v>否</v>
          </cell>
          <cell r="AC127" t="str">
            <v>否</v>
          </cell>
        </row>
        <row r="128">
          <cell r="E128" t="str">
            <v>浮石镇谏村村力家大窝水稻产业基地配套设施建设</v>
          </cell>
          <cell r="F128" t="str">
            <v>融安县</v>
          </cell>
          <cell r="G128" t="str">
            <v>浮石镇</v>
          </cell>
          <cell r="H128" t="str">
            <v>谏村村</v>
          </cell>
          <cell r="I128" t="str">
            <v>2026.03.27</v>
          </cell>
          <cell r="J128" t="str">
            <v>2026.08.30</v>
          </cell>
          <cell r="K128">
            <v>25</v>
          </cell>
          <cell r="L128">
            <v>25</v>
          </cell>
          <cell r="M128">
            <v>0</v>
          </cell>
          <cell r="N128">
            <v>0</v>
          </cell>
          <cell r="O128" t="str">
            <v>三面光水渠，长800米，宽30cm，高40cm</v>
          </cell>
          <cell r="P128" t="str">
            <v>通过建设水渠800米，提高农田灌溉率，提升优质稻产量，受益农户422人左右，人均年增收0.2万元。</v>
          </cell>
          <cell r="Q128" t="str">
            <v>通过提升基础设施建设和产业基础配套设施建设等方式，服务群众生产生活，促进农户年增收超过1万元。</v>
          </cell>
          <cell r="R128" t="str">
            <v>是</v>
          </cell>
          <cell r="S128" t="str">
            <v>浮石镇人民政府</v>
          </cell>
          <cell r="T128" t="str">
            <v>浮石镇人民政府</v>
          </cell>
          <cell r="U128" t="str">
            <v>李奕</v>
          </cell>
          <cell r="V128" t="str">
            <v>13878266535</v>
          </cell>
          <cell r="W128">
            <v>111</v>
          </cell>
          <cell r="X128">
            <v>384</v>
          </cell>
          <cell r="Y128">
            <v>35</v>
          </cell>
          <cell r="Z128">
            <v>101</v>
          </cell>
          <cell r="AA128">
            <v>485</v>
          </cell>
          <cell r="AB128" t="str">
            <v>否</v>
          </cell>
          <cell r="AC128" t="str">
            <v>否</v>
          </cell>
        </row>
        <row r="129">
          <cell r="E129" t="str">
            <v>浮石镇泉头村奖村水稻产业基地配套设施建设</v>
          </cell>
          <cell r="F129" t="str">
            <v>融安县</v>
          </cell>
          <cell r="G129" t="str">
            <v>浮石镇</v>
          </cell>
          <cell r="H129" t="str">
            <v>泉头村</v>
          </cell>
          <cell r="I129" t="str">
            <v>2026.03.27</v>
          </cell>
          <cell r="J129" t="str">
            <v>2026.08.30</v>
          </cell>
          <cell r="K129">
            <v>20</v>
          </cell>
          <cell r="L129">
            <v>20</v>
          </cell>
          <cell r="M129">
            <v>0</v>
          </cell>
          <cell r="N129">
            <v>0</v>
          </cell>
          <cell r="O129" t="str">
            <v>新建小塘坝25米长，宽2米，高2.5米
</v>
          </cell>
          <cell r="P129" t="str">
            <v>通过建设小塘坝0.025公里，提高农田灌溉率，提升优质稻产量，受益农户1120人左右，人均年增收0.2万元。</v>
          </cell>
          <cell r="Q129" t="str">
            <v>通过提升基础设施建设和产业基础配套设施建设等方式，服务群众生产生活，促进农户年增收超过1万元。</v>
          </cell>
          <cell r="R129" t="str">
            <v>是</v>
          </cell>
          <cell r="S129" t="str">
            <v>浮石镇人民政府</v>
          </cell>
          <cell r="T129" t="str">
            <v>浮石镇人民政府</v>
          </cell>
          <cell r="U129" t="str">
            <v>李奕</v>
          </cell>
          <cell r="V129" t="str">
            <v>13878266535</v>
          </cell>
          <cell r="W129">
            <v>395</v>
          </cell>
          <cell r="X129">
            <v>1120</v>
          </cell>
          <cell r="Y129">
            <v>18</v>
          </cell>
          <cell r="Z129">
            <v>72</v>
          </cell>
          <cell r="AA129">
            <v>1120</v>
          </cell>
          <cell r="AB129" t="str">
            <v>否</v>
          </cell>
          <cell r="AC129" t="str">
            <v>否</v>
          </cell>
        </row>
        <row r="130">
          <cell r="E130" t="str">
            <v>浮石镇长龙村兰洞老寨水稻产业基地盖板涵工程</v>
          </cell>
          <cell r="F130" t="str">
            <v>融安县</v>
          </cell>
          <cell r="G130" t="str">
            <v>浮石镇</v>
          </cell>
          <cell r="H130" t="str">
            <v>长龙村</v>
          </cell>
          <cell r="I130" t="str">
            <v>2025.03.27</v>
          </cell>
          <cell r="J130" t="str">
            <v>2025.08.30</v>
          </cell>
          <cell r="K130">
            <v>82</v>
          </cell>
          <cell r="L130">
            <v>82</v>
          </cell>
          <cell r="M130">
            <v>0</v>
          </cell>
          <cell r="N130">
            <v>0</v>
          </cell>
          <cell r="O130" t="str">
            <v>盖板涵一座，产业路硬化450米</v>
          </cell>
          <cell r="P130" t="str">
            <v>通过完善基础设施建设0.45公里，服务506人生产生活出行，人均年增收0.2万元。</v>
          </cell>
          <cell r="Q130" t="str">
            <v>通过提升基础设施建设和产业基础配套设施建设等方式，服务群众生产生活，促进农户年增收超过1万元。</v>
          </cell>
          <cell r="R130" t="str">
            <v>是</v>
          </cell>
          <cell r="S130" t="str">
            <v>浮石镇人民政府</v>
          </cell>
          <cell r="T130" t="str">
            <v>浮石镇人民政府</v>
          </cell>
          <cell r="U130" t="str">
            <v>李奕</v>
          </cell>
          <cell r="V130" t="str">
            <v>13878266535</v>
          </cell>
          <cell r="W130">
            <v>126</v>
          </cell>
          <cell r="X130">
            <v>506</v>
          </cell>
          <cell r="Y130">
            <v>28</v>
          </cell>
          <cell r="Z130">
            <v>114</v>
          </cell>
          <cell r="AA130">
            <v>506</v>
          </cell>
          <cell r="AB130" t="str">
            <v>否</v>
          </cell>
          <cell r="AC130" t="str">
            <v>否</v>
          </cell>
        </row>
        <row r="131">
          <cell r="E131" t="str">
            <v>浮石镇浮石村崖脚石场至斯柳灌溉水渠建设</v>
          </cell>
          <cell r="F131" t="str">
            <v>融安县</v>
          </cell>
          <cell r="G131" t="str">
            <v>浮石镇</v>
          </cell>
          <cell r="H131" t="str">
            <v>浮石村</v>
          </cell>
          <cell r="I131" t="str">
            <v>2026.03.27</v>
          </cell>
          <cell r="J131" t="str">
            <v>2026.08.30</v>
          </cell>
          <cell r="K131">
            <v>60</v>
          </cell>
          <cell r="L131">
            <v>60</v>
          </cell>
          <cell r="M131">
            <v>0</v>
          </cell>
          <cell r="N131">
            <v>0</v>
          </cell>
          <cell r="O131" t="str">
            <v>三面光水渠长1公里，宽2米、深度1米
</v>
          </cell>
          <cell r="P131" t="str">
            <v>通过建设水渠1公里，提高农田灌溉率，提升优质稻产量，受益农户565人左右，人均年增收0.2万元。</v>
          </cell>
          <cell r="Q131" t="str">
            <v>通过提升基础设施建设和产业基础配套设施建设等方式，服务群众生产生活，促进农户年增收超过1万元。</v>
          </cell>
          <cell r="R131" t="str">
            <v>是</v>
          </cell>
          <cell r="S131" t="str">
            <v>浮石镇人民政府</v>
          </cell>
          <cell r="T131" t="str">
            <v>浮石镇人民政府</v>
          </cell>
          <cell r="U131" t="str">
            <v>李奕</v>
          </cell>
          <cell r="V131" t="str">
            <v>13878266535</v>
          </cell>
          <cell r="W131">
            <v>123</v>
          </cell>
          <cell r="X131">
            <v>565</v>
          </cell>
          <cell r="Y131">
            <v>31</v>
          </cell>
          <cell r="Z131">
            <v>149</v>
          </cell>
          <cell r="AA131">
            <v>714</v>
          </cell>
          <cell r="AB131" t="str">
            <v>否</v>
          </cell>
          <cell r="AC131" t="str">
            <v>否</v>
          </cell>
        </row>
        <row r="132">
          <cell r="E132" t="str">
            <v>浮石镇六寮村山背牛栏洞甘蔗产业基地硬化道路工程</v>
          </cell>
          <cell r="F132" t="str">
            <v>融安县</v>
          </cell>
          <cell r="G132" t="str">
            <v>浮石镇</v>
          </cell>
          <cell r="H132" t="str">
            <v>六寮村</v>
          </cell>
          <cell r="I132" t="str">
            <v>2026.03.27</v>
          </cell>
          <cell r="J132" t="str">
            <v>2026.08.30</v>
          </cell>
          <cell r="K132">
            <v>32</v>
          </cell>
          <cell r="L132">
            <v>32</v>
          </cell>
          <cell r="M132">
            <v>0</v>
          </cell>
          <cell r="N132">
            <v>0</v>
          </cell>
          <cell r="O132" t="str">
            <v>硬化长900米，宽3.5
</v>
          </cell>
          <cell r="P132" t="str">
            <v>通过建设水渠0.3公里，提高农田灌溉率，提升甘蔗产量，受益农户387人左右，人均年增收0.2万元。</v>
          </cell>
          <cell r="Q132" t="str">
            <v>通过提升基础设施建设和产业基础配套设施建设等方式，服务群众生产生活，促进农户年增收超过1万元。</v>
          </cell>
          <cell r="R132" t="str">
            <v>是</v>
          </cell>
          <cell r="S132" t="str">
            <v>浮石镇人民政府</v>
          </cell>
          <cell r="T132" t="str">
            <v>浮石镇人民政府</v>
          </cell>
          <cell r="U132" t="str">
            <v>李奕</v>
          </cell>
          <cell r="V132" t="str">
            <v>13878266535</v>
          </cell>
          <cell r="W132">
            <v>105</v>
          </cell>
          <cell r="X132">
            <v>387</v>
          </cell>
          <cell r="Y132">
            <v>16</v>
          </cell>
          <cell r="Z132">
            <v>47</v>
          </cell>
          <cell r="AA132">
            <v>387</v>
          </cell>
          <cell r="AB132" t="str">
            <v>否</v>
          </cell>
          <cell r="AC132" t="str">
            <v>否</v>
          </cell>
        </row>
        <row r="133">
          <cell r="E133" t="str">
            <v>浮石镇六寮村余家饮水提升工程</v>
          </cell>
          <cell r="F133" t="str">
            <v>融安县</v>
          </cell>
          <cell r="G133" t="str">
            <v>浮石镇</v>
          </cell>
          <cell r="H133" t="str">
            <v>六寮村</v>
          </cell>
          <cell r="I133" t="str">
            <v>2026.03.27</v>
          </cell>
          <cell r="J133" t="str">
            <v>2026.08.30</v>
          </cell>
          <cell r="K133">
            <v>26.5</v>
          </cell>
          <cell r="L133">
            <v>26.5</v>
          </cell>
          <cell r="M133">
            <v>0</v>
          </cell>
          <cell r="N133">
            <v>0</v>
          </cell>
          <cell r="O133" t="str">
            <v>新建50立方蓄水池，管路2100米，水表80个。
</v>
          </cell>
          <cell r="P133" t="str">
            <v>通过提升维护和新建人畜饮水设施，保障324人受益安全饮水。促进产业增收，人年均增收0.1万元左右。</v>
          </cell>
          <cell r="Q133" t="str">
            <v>通过提升基础设施建设和产业基础配套设施建设等方式，服务群众生产生活，促进农户年增收超过1万元。</v>
          </cell>
          <cell r="R133" t="str">
            <v>是</v>
          </cell>
          <cell r="S133" t="str">
            <v>浮石镇人民政府</v>
          </cell>
          <cell r="T133" t="str">
            <v>浮石镇人民政府</v>
          </cell>
          <cell r="U133" t="str">
            <v>李奕</v>
          </cell>
          <cell r="V133" t="str">
            <v>13878266535</v>
          </cell>
          <cell r="W133">
            <v>90</v>
          </cell>
          <cell r="X133">
            <v>324</v>
          </cell>
          <cell r="Y133">
            <v>26</v>
          </cell>
          <cell r="Z133">
            <v>100</v>
          </cell>
          <cell r="AA133">
            <v>324</v>
          </cell>
          <cell r="AB133" t="str">
            <v>否</v>
          </cell>
          <cell r="AC133" t="str">
            <v>否</v>
          </cell>
        </row>
        <row r="134">
          <cell r="E134" t="str">
            <v>浮石镇六寮村白竹污水处理设施建设</v>
          </cell>
          <cell r="F134" t="str">
            <v>融安县</v>
          </cell>
          <cell r="G134" t="str">
            <v>浮石镇</v>
          </cell>
          <cell r="H134" t="str">
            <v>六寮村</v>
          </cell>
          <cell r="I134" t="str">
            <v>2026.03.27</v>
          </cell>
          <cell r="J134" t="str">
            <v>2026.08.30</v>
          </cell>
          <cell r="K134">
            <v>98</v>
          </cell>
          <cell r="L134">
            <v>98</v>
          </cell>
          <cell r="M134">
            <v>0</v>
          </cell>
          <cell r="N134">
            <v>0</v>
          </cell>
          <cell r="O134" t="str">
            <v>污水管道铺建、污水处理池建设
</v>
          </cell>
          <cell r="P134" t="str">
            <v>通过完善基础设施建设，提升农户生活环境，巩固脱贫成效，人均年增收0.2万元。</v>
          </cell>
          <cell r="Q134" t="str">
            <v>通过提升基础设施建设和产业基础配套设施建设等方式，服务群众生产生活，促进农户年增收超过1万元。</v>
          </cell>
          <cell r="R134" t="str">
            <v>是</v>
          </cell>
          <cell r="S134" t="str">
            <v>浮石镇人民政府</v>
          </cell>
          <cell r="T134" t="str">
            <v>浮石镇人民政府</v>
          </cell>
          <cell r="U134" t="str">
            <v>李奕</v>
          </cell>
          <cell r="V134" t="str">
            <v>13878266535</v>
          </cell>
          <cell r="W134">
            <v>69</v>
          </cell>
          <cell r="X134">
            <v>250</v>
          </cell>
          <cell r="Y134">
            <v>12</v>
          </cell>
          <cell r="Z134">
            <v>36</v>
          </cell>
          <cell r="AA134">
            <v>250</v>
          </cell>
          <cell r="AB134" t="str">
            <v>否</v>
          </cell>
          <cell r="AC134" t="str">
            <v>否</v>
          </cell>
        </row>
        <row r="135">
          <cell r="E135" t="str">
            <v>浮石镇隘口村岗背至鸭棚坡淮山产业基地配套设施建设</v>
          </cell>
          <cell r="F135" t="str">
            <v>融安县</v>
          </cell>
          <cell r="G135" t="str">
            <v>浮石镇</v>
          </cell>
          <cell r="H135" t="str">
            <v>隘口村</v>
          </cell>
          <cell r="I135" t="str">
            <v>2025.03.27</v>
          </cell>
          <cell r="J135" t="str">
            <v>2025.08.30</v>
          </cell>
          <cell r="K135">
            <v>30</v>
          </cell>
          <cell r="L135">
            <v>30</v>
          </cell>
          <cell r="M135">
            <v>0</v>
          </cell>
          <cell r="N135">
            <v>0</v>
          </cell>
          <cell r="O135" t="str">
            <v>长1000米，宽0.3米，0.3米，厚0.15米
</v>
          </cell>
          <cell r="P135" t="str">
            <v>通过完善基础设施建设，提升农户生活环境，巩固脱贫成效，人均年增收0.2万元。</v>
          </cell>
          <cell r="Q135" t="str">
            <v>通过提升基础设施建设和产业基础配套设施建设等方式，服务群众生产生活，促进农户年增收超过1万元。</v>
          </cell>
        </row>
        <row r="135">
          <cell r="S135" t="str">
            <v>浮石镇人民政府</v>
          </cell>
          <cell r="T135" t="str">
            <v>浮石镇人民政府</v>
          </cell>
          <cell r="U135" t="str">
            <v>李奕</v>
          </cell>
          <cell r="V135" t="str">
            <v>13878266535</v>
          </cell>
          <cell r="W135">
            <v>45</v>
          </cell>
          <cell r="X135">
            <v>187</v>
          </cell>
          <cell r="Y135">
            <v>8</v>
          </cell>
          <cell r="Z135">
            <v>33</v>
          </cell>
          <cell r="AA135">
            <v>220</v>
          </cell>
          <cell r="AB135" t="str">
            <v>否</v>
          </cell>
          <cell r="AC135" t="str">
            <v>否</v>
          </cell>
        </row>
        <row r="136">
          <cell r="E136" t="str">
            <v>浮石镇隘口村下河寨头至鸭棚坡淮山产业基地配套设施建设</v>
          </cell>
          <cell r="F136" t="str">
            <v>融安县</v>
          </cell>
          <cell r="G136" t="str">
            <v>浮石镇</v>
          </cell>
          <cell r="H136" t="str">
            <v>隘口村</v>
          </cell>
          <cell r="I136" t="str">
            <v>2025.03.27</v>
          </cell>
          <cell r="J136" t="str">
            <v>2025.08.30</v>
          </cell>
          <cell r="K136">
            <v>25</v>
          </cell>
          <cell r="L136">
            <v>25</v>
          </cell>
          <cell r="M136">
            <v>0</v>
          </cell>
          <cell r="N136">
            <v>0</v>
          </cell>
          <cell r="O136" t="str">
            <v>长800米，宽0.3米，0.3米，厚0.15米
</v>
          </cell>
          <cell r="P136" t="str">
            <v>通过完善基础设施建设，提升农户生活环境，巩固脱贫成效，人均年增收0.2万元。</v>
          </cell>
          <cell r="Q136" t="str">
            <v>通过提升基础设施建设和产业基础配套设施建设等方式，服务群众生产生活，促进农户年增收超过1万元。</v>
          </cell>
        </row>
        <row r="136">
          <cell r="S136" t="str">
            <v>浮石镇人民政府</v>
          </cell>
          <cell r="T136" t="str">
            <v>浮石镇人民政府</v>
          </cell>
          <cell r="U136" t="str">
            <v>李奕</v>
          </cell>
          <cell r="V136" t="str">
            <v>13878266535</v>
          </cell>
          <cell r="W136">
            <v>20</v>
          </cell>
          <cell r="X136">
            <v>97</v>
          </cell>
          <cell r="Y136">
            <v>3</v>
          </cell>
          <cell r="Z136">
            <v>12</v>
          </cell>
          <cell r="AA136">
            <v>109</v>
          </cell>
          <cell r="AB136" t="str">
            <v>否</v>
          </cell>
          <cell r="AC136" t="str">
            <v>否</v>
          </cell>
        </row>
        <row r="137">
          <cell r="E137" t="str">
            <v>浮石镇隘口村隘口门口段至水轮潭淮山产业基地配套设施建设</v>
          </cell>
          <cell r="F137" t="str">
            <v>融安县</v>
          </cell>
          <cell r="G137" t="str">
            <v>浮石镇</v>
          </cell>
          <cell r="H137" t="str">
            <v>隘口村</v>
          </cell>
          <cell r="I137" t="str">
            <v>2025.03.27</v>
          </cell>
          <cell r="J137" t="str">
            <v>2025.08.30</v>
          </cell>
          <cell r="K137">
            <v>15</v>
          </cell>
          <cell r="L137">
            <v>15</v>
          </cell>
          <cell r="M137">
            <v>0</v>
          </cell>
          <cell r="N137">
            <v>0</v>
          </cell>
          <cell r="O137" t="str">
            <v>长350米，宽0.3米，0.3米，厚0.15米
</v>
          </cell>
          <cell r="P137" t="str">
            <v>通过完善基础设施建设，提升农户生活环境，巩固脱贫成效，人均年增收0.1万元。</v>
          </cell>
          <cell r="Q137" t="str">
            <v>通过提升基础设施建设和产业基础配套设施建设等方式，服务群众生产生活，促进农户年增收超过1万元。</v>
          </cell>
        </row>
        <row r="137">
          <cell r="S137" t="str">
            <v>浮石镇人民政府</v>
          </cell>
          <cell r="T137" t="str">
            <v>浮石镇人民政府</v>
          </cell>
          <cell r="U137" t="str">
            <v>李奕</v>
          </cell>
          <cell r="V137" t="str">
            <v>13878266535</v>
          </cell>
          <cell r="W137">
            <v>12</v>
          </cell>
          <cell r="X137">
            <v>57</v>
          </cell>
          <cell r="Y137">
            <v>4</v>
          </cell>
          <cell r="Z137">
            <v>17</v>
          </cell>
          <cell r="AA137">
            <v>74</v>
          </cell>
          <cell r="AB137" t="str">
            <v>否</v>
          </cell>
          <cell r="AC137" t="str">
            <v>否</v>
          </cell>
        </row>
        <row r="138">
          <cell r="E138" t="str">
            <v>浮石镇隘口村磨石段淮山产业基地配套设施建设</v>
          </cell>
          <cell r="F138" t="str">
            <v>融安县</v>
          </cell>
          <cell r="G138" t="str">
            <v>浮石镇</v>
          </cell>
          <cell r="H138" t="str">
            <v>隘口村</v>
          </cell>
          <cell r="I138" t="str">
            <v>2025.03.27</v>
          </cell>
          <cell r="J138" t="str">
            <v>2025.08.30</v>
          </cell>
          <cell r="K138">
            <v>10</v>
          </cell>
          <cell r="L138">
            <v>10</v>
          </cell>
          <cell r="M138">
            <v>0</v>
          </cell>
          <cell r="N138">
            <v>0</v>
          </cell>
          <cell r="O138" t="str">
            <v>长250米，宽0.3米，0.3米，厚0.15米
</v>
          </cell>
          <cell r="P138" t="str">
            <v>通过完善基础设施建设，提升农户生活环境，巩固脱贫成效，人均年增收0.2万元。</v>
          </cell>
          <cell r="Q138" t="str">
            <v>通过提升基础设施建设和产业基础配套设施建设等方式，服务群众生产生活，促进农户年增收超过1万元。</v>
          </cell>
        </row>
        <row r="138">
          <cell r="S138" t="str">
            <v>浮石镇人民政府</v>
          </cell>
          <cell r="T138" t="str">
            <v>浮石镇人民政府</v>
          </cell>
          <cell r="U138" t="str">
            <v>李奕</v>
          </cell>
          <cell r="V138" t="str">
            <v>13878266535</v>
          </cell>
          <cell r="W138">
            <v>16</v>
          </cell>
          <cell r="X138">
            <v>65</v>
          </cell>
          <cell r="Y138">
            <v>5</v>
          </cell>
          <cell r="Z138">
            <v>22</v>
          </cell>
          <cell r="AA138">
            <v>87</v>
          </cell>
          <cell r="AB138" t="str">
            <v>否</v>
          </cell>
          <cell r="AC138" t="str">
            <v>否</v>
          </cell>
        </row>
        <row r="139">
          <cell r="E139" t="str">
            <v>浮石镇谏村村平山沙门水稻产业基地配套设施建设</v>
          </cell>
          <cell r="F139" t="str">
            <v>融安县</v>
          </cell>
          <cell r="G139" t="str">
            <v>浮石镇</v>
          </cell>
          <cell r="H139" t="str">
            <v>谏村村</v>
          </cell>
          <cell r="I139" t="str">
            <v>2026.03.27</v>
          </cell>
          <cell r="J139" t="str">
            <v>2026.08.30</v>
          </cell>
          <cell r="K139">
            <v>45</v>
          </cell>
          <cell r="L139">
            <v>45</v>
          </cell>
          <cell r="M139">
            <v>0</v>
          </cell>
          <cell r="N139">
            <v>0</v>
          </cell>
          <cell r="O139" t="str">
            <v>三面光水渠，长2500米，宽30cm，高40cm
</v>
          </cell>
          <cell r="P139" t="str">
            <v>通过建设水渠2500米，提高农田灌溉率，提升优质稻产量，受益农户422人左右，人均年增收0.2万元。</v>
          </cell>
          <cell r="Q139" t="str">
            <v>通过提升基础设施建设和产业基础配套设施建设等方式，服务群众生产生活，促进农户年增收超过1万元。</v>
          </cell>
          <cell r="R139" t="str">
            <v>是</v>
          </cell>
          <cell r="S139" t="str">
            <v>浮石镇人民政府</v>
          </cell>
          <cell r="T139" t="str">
            <v>浮石镇人民政府</v>
          </cell>
          <cell r="U139" t="str">
            <v>李奕</v>
          </cell>
          <cell r="V139" t="str">
            <v>13878266535</v>
          </cell>
          <cell r="W139">
            <v>177</v>
          </cell>
          <cell r="X139">
            <v>422</v>
          </cell>
          <cell r="Y139">
            <v>33</v>
          </cell>
          <cell r="Z139">
            <v>123</v>
          </cell>
          <cell r="AA139">
            <v>545</v>
          </cell>
          <cell r="AB139" t="str">
            <v>否</v>
          </cell>
          <cell r="AC139" t="str">
            <v>否</v>
          </cell>
        </row>
        <row r="140">
          <cell r="E140" t="str">
            <v>浮石镇泉头村泉头屯灌溉水渠建设</v>
          </cell>
          <cell r="F140" t="str">
            <v>融安县</v>
          </cell>
          <cell r="G140" t="str">
            <v>浮石镇</v>
          </cell>
          <cell r="H140" t="str">
            <v>泉头村</v>
          </cell>
          <cell r="I140" t="str">
            <v>2026.03.27</v>
          </cell>
          <cell r="J140" t="str">
            <v>2026.08.30</v>
          </cell>
          <cell r="K140">
            <v>150</v>
          </cell>
          <cell r="L140">
            <v>150</v>
          </cell>
          <cell r="M140">
            <v>0</v>
          </cell>
          <cell r="N140">
            <v>0</v>
          </cell>
          <cell r="O140" t="str">
            <v>1500米长，宽3.5米，高3米，
</v>
          </cell>
          <cell r="P140" t="str">
            <v>通过建设水渠1.5公里，提高农田灌溉率，提升优质稻产量，受益农户812人，人均年增收0.2万元。</v>
          </cell>
          <cell r="Q140" t="str">
            <v>通过提升基础设施建设和产业基础配套设施建设等方式，服务群众生产生活，促进农户年增收超过1万元。</v>
          </cell>
          <cell r="R140" t="str">
            <v>是</v>
          </cell>
          <cell r="S140" t="str">
            <v>浮石镇人民政府</v>
          </cell>
          <cell r="T140" t="str">
            <v>浮石镇人民政府</v>
          </cell>
          <cell r="U140" t="str">
            <v>李奕</v>
          </cell>
          <cell r="V140" t="str">
            <v>13878266535</v>
          </cell>
          <cell r="W140">
            <v>215</v>
          </cell>
          <cell r="X140">
            <v>812</v>
          </cell>
          <cell r="Y140">
            <v>56</v>
          </cell>
          <cell r="Z140">
            <v>56</v>
          </cell>
          <cell r="AA140">
            <v>1056</v>
          </cell>
          <cell r="AB140" t="str">
            <v>否</v>
          </cell>
          <cell r="AC140" t="str">
            <v>否</v>
          </cell>
        </row>
        <row r="141">
          <cell r="E141" t="str">
            <v>浮石镇泉头村下岭尾大派段杉木产业基地硬化道路工程</v>
          </cell>
          <cell r="F141" t="str">
            <v>融安县</v>
          </cell>
          <cell r="G141" t="str">
            <v>浮石镇</v>
          </cell>
          <cell r="H141" t="str">
            <v>泉头村</v>
          </cell>
          <cell r="I141" t="str">
            <v>2026.03.27</v>
          </cell>
          <cell r="J141" t="str">
            <v>2026.08.30</v>
          </cell>
          <cell r="K141">
            <v>200</v>
          </cell>
          <cell r="L141">
            <v>200</v>
          </cell>
          <cell r="M141">
            <v>0</v>
          </cell>
          <cell r="N141">
            <v>0</v>
          </cell>
          <cell r="O141" t="str">
            <v>道路硬化2500米长，宽3.5米，盖板涵桥25米
</v>
          </cell>
          <cell r="P141" t="str">
            <v>通过完善基础设施建设2.5公里，服务680人生产生活出行，人均年增收0.2万元。</v>
          </cell>
          <cell r="Q141" t="str">
            <v>通过提升基础设施建设和产业基础配套设施建设等方式，服务群众生产生活，促进农户年增收超过1万元。</v>
          </cell>
          <cell r="R141" t="str">
            <v>是</v>
          </cell>
          <cell r="S141" t="str">
            <v>浮石镇人民政府</v>
          </cell>
          <cell r="T141" t="str">
            <v>浮石镇人民政府</v>
          </cell>
          <cell r="U141" t="str">
            <v>李奕</v>
          </cell>
          <cell r="V141" t="str">
            <v>13878266535</v>
          </cell>
          <cell r="W141">
            <v>182</v>
          </cell>
          <cell r="X141">
            <v>680</v>
          </cell>
          <cell r="Y141">
            <v>84</v>
          </cell>
          <cell r="Z141">
            <v>330</v>
          </cell>
          <cell r="AA141">
            <v>680</v>
          </cell>
          <cell r="AB141" t="str">
            <v>否</v>
          </cell>
          <cell r="AC141" t="str">
            <v>否</v>
          </cell>
        </row>
        <row r="142">
          <cell r="E142" t="str">
            <v>浮石镇东江村流洞屯门口田段水稻产业基地配套设施建设</v>
          </cell>
          <cell r="F142" t="str">
            <v>融安县</v>
          </cell>
          <cell r="G142" t="str">
            <v>浮石镇</v>
          </cell>
          <cell r="H142" t="str">
            <v>东江村</v>
          </cell>
          <cell r="I142" t="str">
            <v>2026.03.27</v>
          </cell>
          <cell r="J142" t="str">
            <v>2026.08.30</v>
          </cell>
          <cell r="K142">
            <v>50</v>
          </cell>
          <cell r="L142">
            <v>50</v>
          </cell>
          <cell r="M142">
            <v>0</v>
          </cell>
          <cell r="N142">
            <v>0</v>
          </cell>
          <cell r="O142" t="str">
            <v>三面光水渠长2800米，40*30
</v>
          </cell>
          <cell r="P142" t="str">
            <v>通过完善基础设施建设，提升农户生活环境，巩固脱贫成效，人均年增收0.2万元。</v>
          </cell>
          <cell r="Q142" t="str">
            <v>通过提升基础设施建设和产业基础配套设施建设等方式，服务群众生产生活，促进农户年增收超过1万元。</v>
          </cell>
          <cell r="R142" t="str">
            <v>是</v>
          </cell>
          <cell r="S142" t="str">
            <v>浮石镇人民政府</v>
          </cell>
          <cell r="T142" t="str">
            <v>浮石镇人民政府</v>
          </cell>
          <cell r="U142" t="str">
            <v>李奕</v>
          </cell>
          <cell r="V142" t="str">
            <v>13878266535</v>
          </cell>
          <cell r="W142">
            <v>48</v>
          </cell>
          <cell r="X142">
            <v>118</v>
          </cell>
          <cell r="Y142">
            <v>14</v>
          </cell>
          <cell r="Z142">
            <v>60</v>
          </cell>
          <cell r="AA142">
            <v>178</v>
          </cell>
          <cell r="AB142" t="str">
            <v>否</v>
          </cell>
          <cell r="AC142" t="str">
            <v>否</v>
          </cell>
        </row>
        <row r="143">
          <cell r="E143" t="str">
            <v>浮石镇东江村蛤洞杉木产业基地硬化道路工程</v>
          </cell>
          <cell r="F143" t="str">
            <v>融安县</v>
          </cell>
          <cell r="G143" t="str">
            <v>浮石镇</v>
          </cell>
          <cell r="H143" t="str">
            <v>东江村</v>
          </cell>
          <cell r="I143" t="str">
            <v>2026.03.27</v>
          </cell>
          <cell r="J143" t="str">
            <v>2026.08.30</v>
          </cell>
          <cell r="K143">
            <v>200</v>
          </cell>
          <cell r="L143">
            <v>200</v>
          </cell>
          <cell r="M143">
            <v>0</v>
          </cell>
          <cell r="N143">
            <v>0</v>
          </cell>
          <cell r="O143" t="str">
            <v>"道路硬化3000米，道路宽3.5米，厚0.2米。</v>
          </cell>
          <cell r="P143" t="str">
            <v>通过完善基础设施建设，提升农户生活环境，巩固脱贫成效，人均年增收0.2万元。</v>
          </cell>
          <cell r="Q143" t="str">
            <v>通过提升基础设施建设和产业基础配套设施建设等方式，服务群众生产生活，促进农户年增收超过1万元。</v>
          </cell>
          <cell r="R143" t="str">
            <v>是</v>
          </cell>
          <cell r="S143" t="str">
            <v>浮石镇人民政府</v>
          </cell>
          <cell r="T143" t="str">
            <v>浮石镇人民政府</v>
          </cell>
          <cell r="U143" t="str">
            <v>李奕</v>
          </cell>
          <cell r="V143" t="str">
            <v>13878266535</v>
          </cell>
          <cell r="W143">
            <v>43</v>
          </cell>
          <cell r="X143">
            <v>88</v>
          </cell>
          <cell r="Y143">
            <v>18</v>
          </cell>
          <cell r="Z143">
            <v>63</v>
          </cell>
          <cell r="AA143">
            <v>151</v>
          </cell>
          <cell r="AB143" t="str">
            <v>否</v>
          </cell>
          <cell r="AC143" t="str">
            <v>否</v>
          </cell>
        </row>
        <row r="144">
          <cell r="E144" t="str">
            <v>浮石镇东江村流洞杉木产业基地硬化道路工程</v>
          </cell>
          <cell r="F144" t="str">
            <v>融安县</v>
          </cell>
          <cell r="G144" t="str">
            <v>浮石镇</v>
          </cell>
          <cell r="H144" t="str">
            <v>东江村</v>
          </cell>
          <cell r="I144" t="str">
            <v>2026.03.27</v>
          </cell>
          <cell r="J144" t="str">
            <v>2026.08.30</v>
          </cell>
          <cell r="K144">
            <v>130</v>
          </cell>
          <cell r="L144">
            <v>130</v>
          </cell>
          <cell r="M144">
            <v>0</v>
          </cell>
          <cell r="N144">
            <v>0</v>
          </cell>
          <cell r="O144" t="str">
            <v>流洞屯林业生产道路硬化2200米</v>
          </cell>
          <cell r="P144" t="str">
            <v>通过完善基础设施建设，提升农户生活环境，巩固脱贫成效，人均年增收0.2万元。</v>
          </cell>
          <cell r="Q144" t="str">
            <v>通过提升基础设施建设和产业基础配套设施建设等方式，服务群众生产生活，促进农户年增收超过1万元。</v>
          </cell>
          <cell r="R144" t="str">
            <v>是</v>
          </cell>
          <cell r="S144" t="str">
            <v>浮石镇人民政府</v>
          </cell>
          <cell r="T144" t="str">
            <v>浮石镇人民政府</v>
          </cell>
          <cell r="U144" t="str">
            <v>李奕</v>
          </cell>
          <cell r="V144" t="str">
            <v>13878266535</v>
          </cell>
          <cell r="W144">
            <v>48</v>
          </cell>
          <cell r="X144">
            <v>118</v>
          </cell>
          <cell r="Y144">
            <v>14</v>
          </cell>
          <cell r="Z144">
            <v>60</v>
          </cell>
          <cell r="AA144">
            <v>178</v>
          </cell>
          <cell r="AB144" t="str">
            <v>否</v>
          </cell>
          <cell r="AC144" t="str">
            <v>否</v>
          </cell>
        </row>
        <row r="145">
          <cell r="E145" t="str">
            <v>浮石镇浮石村达份屯水毁路面修复工程</v>
          </cell>
          <cell r="F145" t="str">
            <v>融安县</v>
          </cell>
          <cell r="G145" t="str">
            <v>浮石镇</v>
          </cell>
          <cell r="H145" t="str">
            <v>浮石村</v>
          </cell>
          <cell r="I145" t="str">
            <v>2026.03.27</v>
          </cell>
          <cell r="J145" t="str">
            <v>2026.08.30</v>
          </cell>
          <cell r="K145">
            <v>15</v>
          </cell>
          <cell r="L145">
            <v>15</v>
          </cell>
          <cell r="M145">
            <v>0</v>
          </cell>
          <cell r="N145">
            <v>0</v>
          </cell>
          <cell r="O145" t="str">
            <v>路基石方长100米、宽2.5米、高4米，路面硬化长120米、宽4米、厚度0.2米
</v>
          </cell>
          <cell r="P145" t="str">
            <v>通过完善基础设施建设，提升农户生活环境，巩固脱贫成效，人均年增收0.2万元。</v>
          </cell>
          <cell r="Q145" t="str">
            <v>通过提升基础设施建设和产业基础配套设施建设等方式，服务群众生产生活，促进农户年增收超过1万元。</v>
          </cell>
          <cell r="R145" t="str">
            <v>是</v>
          </cell>
          <cell r="S145" t="str">
            <v>浮石镇人民政府</v>
          </cell>
          <cell r="T145" t="str">
            <v>浮石镇人民政府</v>
          </cell>
          <cell r="U145" t="str">
            <v>李奕</v>
          </cell>
          <cell r="V145" t="str">
            <v>13878266535</v>
          </cell>
          <cell r="W145">
            <v>15</v>
          </cell>
          <cell r="X145">
            <v>185</v>
          </cell>
          <cell r="Y145">
            <v>28</v>
          </cell>
          <cell r="Z145">
            <v>72</v>
          </cell>
          <cell r="AA145">
            <v>185</v>
          </cell>
          <cell r="AB145" t="str">
            <v>否</v>
          </cell>
          <cell r="AC145" t="str">
            <v>否</v>
          </cell>
        </row>
        <row r="146">
          <cell r="E146" t="str">
            <v>浮石镇浮石村新田坡至大头坪产业路硬化工程</v>
          </cell>
          <cell r="F146" t="str">
            <v>融安县</v>
          </cell>
          <cell r="G146" t="str">
            <v>浮石镇</v>
          </cell>
          <cell r="H146" t="str">
            <v>浮石村</v>
          </cell>
          <cell r="I146" t="str">
            <v>2026.03.27</v>
          </cell>
          <cell r="J146" t="str">
            <v>2026.08.30</v>
          </cell>
          <cell r="K146">
            <v>100</v>
          </cell>
          <cell r="L146">
            <v>100</v>
          </cell>
          <cell r="M146">
            <v>0</v>
          </cell>
          <cell r="N146">
            <v>0</v>
          </cell>
          <cell r="O146" t="str">
            <v>产业路长1公里、宽4米、厚度0.2米
</v>
          </cell>
          <cell r="P146" t="str">
            <v>通过完善基础设施建设1公里，服务290人生产生活出行，人均年增收0.2万元。</v>
          </cell>
          <cell r="Q146" t="str">
            <v>通过提升基础设施建设和产业基础配套设施建设等方式，服务群众生产生活，促进农户年增收超过1万元。</v>
          </cell>
          <cell r="R146" t="str">
            <v>是</v>
          </cell>
          <cell r="S146" t="str">
            <v>浮石镇人民政府</v>
          </cell>
          <cell r="T146" t="str">
            <v>浮石镇人民政府</v>
          </cell>
          <cell r="U146" t="str">
            <v>李奕</v>
          </cell>
          <cell r="V146" t="str">
            <v>13878266535</v>
          </cell>
          <cell r="W146">
            <v>70</v>
          </cell>
          <cell r="X146">
            <v>290</v>
          </cell>
          <cell r="Y146">
            <v>12</v>
          </cell>
          <cell r="Z146">
            <v>50</v>
          </cell>
          <cell r="AA146">
            <v>340</v>
          </cell>
          <cell r="AB146" t="str">
            <v>否</v>
          </cell>
          <cell r="AC146" t="str">
            <v>否</v>
          </cell>
        </row>
        <row r="147">
          <cell r="E147" t="str">
            <v>浮石镇桥头村东茶屯内道路硬化工程</v>
          </cell>
          <cell r="F147" t="str">
            <v>融安县</v>
          </cell>
          <cell r="G147" t="str">
            <v>浮石镇</v>
          </cell>
          <cell r="H147" t="str">
            <v>桥头村</v>
          </cell>
          <cell r="I147" t="str">
            <v>2026.03.27</v>
          </cell>
          <cell r="J147" t="str">
            <v>2026.08.30</v>
          </cell>
          <cell r="K147">
            <v>60</v>
          </cell>
          <cell r="L147">
            <v>60</v>
          </cell>
          <cell r="M147">
            <v>0</v>
          </cell>
          <cell r="N147">
            <v>0</v>
          </cell>
          <cell r="O147" t="str">
            <v>1.209国道口主干道250米。厚15厘米，2.苗角至三角地平灯杆处300米道路硬化并砌片石水泥沙浆石基、宽60厘米、高1.8米。3.三角地平灯杆处至竹家园口700米</v>
          </cell>
          <cell r="P147" t="str">
            <v>通过完善基础设施建设1.25公里，服务243人生产生活出行，人均年增收0.2万元。</v>
          </cell>
          <cell r="Q147" t="str">
            <v>通过提升基础设施建设和产业基础配套设施建设等方式，服务群众生产生活，促进农户年增收超过1万元。</v>
          </cell>
          <cell r="R147" t="str">
            <v>是</v>
          </cell>
          <cell r="S147" t="str">
            <v>浮石镇人民政府</v>
          </cell>
          <cell r="T147" t="str">
            <v>浮石镇人民政府</v>
          </cell>
          <cell r="U147" t="str">
            <v>李奕</v>
          </cell>
          <cell r="V147" t="str">
            <v>13878266535</v>
          </cell>
          <cell r="W147">
            <v>30</v>
          </cell>
          <cell r="X147">
            <v>243</v>
          </cell>
          <cell r="Y147">
            <v>10</v>
          </cell>
          <cell r="Z147">
            <v>34</v>
          </cell>
          <cell r="AA147">
            <v>243</v>
          </cell>
          <cell r="AB147" t="str">
            <v>否</v>
          </cell>
          <cell r="AC147" t="str">
            <v>否</v>
          </cell>
        </row>
        <row r="148">
          <cell r="E148" t="str">
            <v>浮石镇桥头村西茶屯内道路硬化工程</v>
          </cell>
          <cell r="F148" t="str">
            <v>融安县</v>
          </cell>
          <cell r="G148" t="str">
            <v>浮石镇</v>
          </cell>
          <cell r="H148" t="str">
            <v>桥头村</v>
          </cell>
          <cell r="I148" t="str">
            <v>2026.03.27</v>
          </cell>
          <cell r="J148" t="str">
            <v>2026.08.30</v>
          </cell>
          <cell r="K148">
            <v>20</v>
          </cell>
          <cell r="L148">
            <v>20</v>
          </cell>
          <cell r="M148">
            <v>0</v>
          </cell>
          <cell r="N148">
            <v>0</v>
          </cell>
          <cell r="O148" t="str">
            <v>建设屯内硬化道路700米，宽3.5米，厚0.2米</v>
          </cell>
          <cell r="P148" t="str">
            <v>通过完善基础设施建设0.7公里，服务222人生产生活出行，人均年增收0.2万元。</v>
          </cell>
          <cell r="Q148" t="str">
            <v>通过提升基础设施建设和产业基础配套设施建设等方式，服务群众生产生活，促进农户年增收超过1万元。</v>
          </cell>
          <cell r="R148" t="str">
            <v>是</v>
          </cell>
          <cell r="S148" t="str">
            <v>浮石镇人民政府</v>
          </cell>
          <cell r="T148" t="str">
            <v>浮石镇人民政府</v>
          </cell>
          <cell r="U148" t="str">
            <v>李奕</v>
          </cell>
          <cell r="V148" t="str">
            <v>13878266535</v>
          </cell>
          <cell r="W148">
            <v>32</v>
          </cell>
          <cell r="X148">
            <v>222</v>
          </cell>
          <cell r="Y148">
            <v>7</v>
          </cell>
          <cell r="Z148">
            <v>26</v>
          </cell>
          <cell r="AA148">
            <v>222</v>
          </cell>
          <cell r="AB148" t="str">
            <v>否</v>
          </cell>
          <cell r="AC148" t="str">
            <v>否</v>
          </cell>
        </row>
        <row r="149">
          <cell r="E149" t="str">
            <v>浮石镇桥头村桥头屯内道路硬化工程</v>
          </cell>
          <cell r="F149" t="str">
            <v>融安县</v>
          </cell>
          <cell r="G149" t="str">
            <v>浮石镇</v>
          </cell>
          <cell r="H149" t="str">
            <v>桥头村</v>
          </cell>
          <cell r="I149" t="str">
            <v>2026.03.27</v>
          </cell>
          <cell r="J149" t="str">
            <v>2026.08.30</v>
          </cell>
          <cell r="K149">
            <v>32</v>
          </cell>
          <cell r="L149">
            <v>32</v>
          </cell>
          <cell r="M149">
            <v>0</v>
          </cell>
          <cell r="N149">
            <v>0</v>
          </cell>
          <cell r="O149" t="str">
            <v>建设屯内硬化道路830米，宽2米-4.5米，厚0.18米
</v>
          </cell>
          <cell r="P149" t="str">
            <v>通过完善基础设施建设1公里，服务314人生产生活出行，人均年增收0.2万元。</v>
          </cell>
          <cell r="Q149" t="str">
            <v>通过提升基础设施建设和产业基础配套设施建设等方式，服务群众生产生活，促进农户年增收超过1万元。</v>
          </cell>
          <cell r="R149" t="str">
            <v>是</v>
          </cell>
          <cell r="S149" t="str">
            <v>浮石镇人民政府</v>
          </cell>
          <cell r="T149" t="str">
            <v>浮石镇人民政府</v>
          </cell>
          <cell r="U149" t="str">
            <v>李奕</v>
          </cell>
          <cell r="V149" t="str">
            <v>13878266535</v>
          </cell>
          <cell r="W149">
            <v>40</v>
          </cell>
          <cell r="X149">
            <v>314</v>
          </cell>
          <cell r="Y149">
            <v>10</v>
          </cell>
          <cell r="Z149">
            <v>35</v>
          </cell>
          <cell r="AA149">
            <v>314</v>
          </cell>
          <cell r="AB149" t="str">
            <v>否</v>
          </cell>
          <cell r="AC149" t="str">
            <v>否</v>
          </cell>
        </row>
        <row r="150">
          <cell r="E150" t="str">
            <v>浮石镇桥头村山田屯内道路硬化工程</v>
          </cell>
          <cell r="F150" t="str">
            <v>融安县</v>
          </cell>
          <cell r="G150" t="str">
            <v>浮石镇</v>
          </cell>
          <cell r="H150" t="str">
            <v>桥头村</v>
          </cell>
          <cell r="I150" t="str">
            <v>2026.03.27</v>
          </cell>
          <cell r="J150" t="str">
            <v>2026.08.30</v>
          </cell>
          <cell r="K150">
            <v>50</v>
          </cell>
          <cell r="L150">
            <v>50</v>
          </cell>
          <cell r="M150">
            <v>0</v>
          </cell>
          <cell r="N150">
            <v>0</v>
          </cell>
          <cell r="O150" t="str">
            <v>长300米 宽3.5米  高1.8米
</v>
          </cell>
          <cell r="P150" t="str">
            <v>通过完善基础设施建设0.743公里，服务123人生产生活出行，人均年增收0.2万元。</v>
          </cell>
          <cell r="Q150" t="str">
            <v>通过提升基础设施建设和产业基础配套设施建设等方式，服务群众生产生活，促进农户年增收超过1万元。</v>
          </cell>
          <cell r="R150" t="str">
            <v>是</v>
          </cell>
          <cell r="S150" t="str">
            <v>浮石镇人民政府</v>
          </cell>
          <cell r="T150" t="str">
            <v>浮石镇人民政府</v>
          </cell>
          <cell r="U150" t="str">
            <v>李奕</v>
          </cell>
          <cell r="V150" t="str">
            <v>13878266535</v>
          </cell>
          <cell r="W150">
            <v>20</v>
          </cell>
          <cell r="X150">
            <v>123</v>
          </cell>
          <cell r="Y150">
            <v>9</v>
          </cell>
          <cell r="Z150">
            <v>29</v>
          </cell>
          <cell r="AA150">
            <v>123</v>
          </cell>
          <cell r="AB150" t="str">
            <v>否</v>
          </cell>
          <cell r="AC150" t="str">
            <v>否</v>
          </cell>
        </row>
        <row r="151">
          <cell r="E151" t="str">
            <v>浮石镇小律村土口屯道路硬化工程</v>
          </cell>
          <cell r="F151" t="str">
            <v>融安县</v>
          </cell>
          <cell r="G151" t="str">
            <v>浮石镇</v>
          </cell>
          <cell r="H151" t="str">
            <v>小律村</v>
          </cell>
          <cell r="I151" t="str">
            <v>2026.03.27</v>
          </cell>
          <cell r="J151" t="str">
            <v>2026.08.30</v>
          </cell>
          <cell r="K151">
            <v>35</v>
          </cell>
          <cell r="L151">
            <v>35</v>
          </cell>
          <cell r="M151">
            <v>0</v>
          </cell>
          <cell r="N151">
            <v>0</v>
          </cell>
          <cell r="O151" t="str">
            <v>长500米，宽3.5米</v>
          </cell>
          <cell r="P151" t="str">
            <v>通过完善基础设施建设0.5公里，服务60人生产生活出行，人均年增收0.2万元。</v>
          </cell>
          <cell r="Q151" t="str">
            <v>通过提升基础设施建设和产业基础配套设施建设等方式，服务群众生产生活，促进农户年增收超过1万元。</v>
          </cell>
          <cell r="R151" t="str">
            <v>是</v>
          </cell>
          <cell r="S151" t="str">
            <v>浮石镇人民政府</v>
          </cell>
          <cell r="T151" t="str">
            <v>浮石镇人民政府</v>
          </cell>
          <cell r="U151" t="str">
            <v>李奕</v>
          </cell>
          <cell r="V151" t="str">
            <v>13878266535</v>
          </cell>
          <cell r="W151">
            <v>20</v>
          </cell>
          <cell r="X151">
            <v>60</v>
          </cell>
          <cell r="Y151">
            <v>15</v>
          </cell>
          <cell r="Z151">
            <v>40</v>
          </cell>
          <cell r="AA151">
            <v>100</v>
          </cell>
          <cell r="AB151" t="str">
            <v>否</v>
          </cell>
          <cell r="AC151" t="str">
            <v>否</v>
          </cell>
        </row>
        <row r="152">
          <cell r="E152" t="str">
            <v>浮石镇小律村屯内巷道硬化工程</v>
          </cell>
          <cell r="F152" t="str">
            <v>融安县</v>
          </cell>
          <cell r="G152" t="str">
            <v>浮石镇</v>
          </cell>
          <cell r="H152" t="str">
            <v>小律村</v>
          </cell>
          <cell r="I152" t="str">
            <v>2026.03.27</v>
          </cell>
          <cell r="J152" t="str">
            <v>2026.08.30</v>
          </cell>
          <cell r="K152">
            <v>20</v>
          </cell>
          <cell r="L152">
            <v>20</v>
          </cell>
          <cell r="M152">
            <v>0</v>
          </cell>
          <cell r="N152">
            <v>0</v>
          </cell>
          <cell r="O152" t="str">
            <v>建设巷道茶累屯：长200米，社口屯：长400米，东门屯：长200米，南茶屯：长250米，宽2.5米，厚0.15米。
</v>
          </cell>
          <cell r="P152" t="str">
            <v>通过完善基础设施建设1.4公里，服务533人生产生活出行，人均年增收0.2万元。</v>
          </cell>
          <cell r="Q152" t="str">
            <v>通过提升基础设施建设和产业基础配套设施建设等方式，服务群众生产生活，促进农户年增收超过1万元。</v>
          </cell>
          <cell r="R152" t="str">
            <v>是</v>
          </cell>
          <cell r="S152" t="str">
            <v>浮石镇人民政府</v>
          </cell>
          <cell r="T152" t="str">
            <v>浮石镇人民政府</v>
          </cell>
          <cell r="U152" t="str">
            <v>李奕</v>
          </cell>
          <cell r="V152" t="str">
            <v>13878266535</v>
          </cell>
          <cell r="W152">
            <v>190</v>
          </cell>
          <cell r="X152">
            <v>533</v>
          </cell>
          <cell r="Y152">
            <v>66</v>
          </cell>
          <cell r="Z152">
            <v>199</v>
          </cell>
          <cell r="AA152">
            <v>732</v>
          </cell>
          <cell r="AB152" t="str">
            <v>否</v>
          </cell>
          <cell r="AC152" t="str">
            <v>否</v>
          </cell>
        </row>
        <row r="153">
          <cell r="E153" t="str">
            <v>浮石镇小律村新寨水稻产业基地配套设施建设</v>
          </cell>
          <cell r="F153" t="str">
            <v>融安县</v>
          </cell>
          <cell r="G153" t="str">
            <v>浮石镇</v>
          </cell>
          <cell r="H153" t="str">
            <v>小律村</v>
          </cell>
          <cell r="I153" t="str">
            <v>2026.03.27</v>
          </cell>
          <cell r="J153" t="str">
            <v>2026.08.30</v>
          </cell>
          <cell r="K153">
            <v>25</v>
          </cell>
          <cell r="L153">
            <v>25</v>
          </cell>
          <cell r="M153">
            <v>0</v>
          </cell>
          <cell r="N153">
            <v>0</v>
          </cell>
          <cell r="O153" t="str">
            <v>配套设施0.6公里</v>
          </cell>
          <cell r="P153" t="str">
            <v>通过建设挡水墙0.06公里，提高农田灌溉率，提升优质稻产量，受益农户149人左右，人均年增收0.2万元。</v>
          </cell>
          <cell r="Q153" t="str">
            <v>通过提升基础设施建设和产业基础配套设施建设等方式，服务群众生产生活，促进农户年增收超过1万元。</v>
          </cell>
          <cell r="R153" t="str">
            <v>是</v>
          </cell>
          <cell r="S153" t="str">
            <v>浮石镇人民政府</v>
          </cell>
          <cell r="T153" t="str">
            <v>浮石镇人民政府</v>
          </cell>
          <cell r="U153" t="str">
            <v>李奕</v>
          </cell>
          <cell r="V153" t="str">
            <v>13878266535</v>
          </cell>
          <cell r="W153">
            <v>45</v>
          </cell>
          <cell r="X153">
            <v>149</v>
          </cell>
          <cell r="Y153">
            <v>15</v>
          </cell>
          <cell r="Z153">
            <v>52</v>
          </cell>
          <cell r="AA153">
            <v>201</v>
          </cell>
          <cell r="AB153" t="str">
            <v>否</v>
          </cell>
          <cell r="AC153" t="str">
            <v>否</v>
          </cell>
        </row>
        <row r="154">
          <cell r="E154" t="str">
            <v>浮石镇长龙村货场至兰洞老寨灌溉渠道建设</v>
          </cell>
          <cell r="F154" t="str">
            <v>融安县</v>
          </cell>
          <cell r="G154" t="str">
            <v>浮石镇</v>
          </cell>
          <cell r="H154" t="str">
            <v>长龙村</v>
          </cell>
          <cell r="I154" t="str">
            <v>2025.03.27</v>
          </cell>
          <cell r="J154" t="str">
            <v>2025.08.30</v>
          </cell>
          <cell r="K154">
            <v>130</v>
          </cell>
          <cell r="L154">
            <v>130</v>
          </cell>
          <cell r="M154">
            <v>0</v>
          </cell>
          <cell r="N154">
            <v>0</v>
          </cell>
          <cell r="O154" t="str">
            <v>新建水渠1公里。宽1米，高0.8米</v>
          </cell>
          <cell r="P154" t="str">
            <v>通过完善基础设施建设，提升农户生活环境，巩固脱贫成效，人均年增收0.2万元。</v>
          </cell>
          <cell r="Q154" t="str">
            <v>通过提升基础设施建设和产业基础配套设施建设等方式，服务群众生产生活，促进农户年增收超过1万元。</v>
          </cell>
          <cell r="R154" t="str">
            <v>是</v>
          </cell>
          <cell r="S154" t="str">
            <v>浮石镇人民政府</v>
          </cell>
          <cell r="T154" t="str">
            <v>浮石镇人民政府</v>
          </cell>
          <cell r="U154" t="str">
            <v>李奕</v>
          </cell>
          <cell r="V154" t="str">
            <v>13878266535</v>
          </cell>
          <cell r="W154">
            <v>126</v>
          </cell>
          <cell r="X154">
            <v>506</v>
          </cell>
          <cell r="Y154">
            <v>28</v>
          </cell>
          <cell r="Z154">
            <v>114</v>
          </cell>
          <cell r="AA154">
            <v>506</v>
          </cell>
          <cell r="AB154" t="str">
            <v>否</v>
          </cell>
          <cell r="AC154" t="str">
            <v>否</v>
          </cell>
        </row>
        <row r="155">
          <cell r="E155" t="str">
            <v>浮石镇长龙村兰洞新村污水渠改造工程</v>
          </cell>
          <cell r="F155" t="str">
            <v>融安县</v>
          </cell>
          <cell r="G155" t="str">
            <v>浮石镇</v>
          </cell>
          <cell r="H155" t="str">
            <v>长龙村</v>
          </cell>
          <cell r="I155" t="str">
            <v>2025.03.27</v>
          </cell>
          <cell r="J155" t="str">
            <v>2025.08.30</v>
          </cell>
          <cell r="K155">
            <v>78</v>
          </cell>
          <cell r="L155">
            <v>78</v>
          </cell>
          <cell r="M155">
            <v>0</v>
          </cell>
          <cell r="N155">
            <v>0</v>
          </cell>
          <cell r="O155" t="str">
            <v>排放污水水渠改造1.7公里</v>
          </cell>
          <cell r="P155" t="str">
            <v>通过完善基础设施建设，提升农户生活环境，巩固脱贫成效，人均年增收0.2万元。</v>
          </cell>
          <cell r="Q155" t="str">
            <v>通过提升基础设施建设和产业基础配套设施建设等方式，服务群众生产生活，促进农户年增收超过1万元。</v>
          </cell>
          <cell r="R155" t="str">
            <v>是</v>
          </cell>
          <cell r="S155" t="str">
            <v>浮石镇人民政府</v>
          </cell>
          <cell r="T155" t="str">
            <v>浮石镇人民政府</v>
          </cell>
          <cell r="U155" t="str">
            <v>李奕</v>
          </cell>
          <cell r="V155" t="str">
            <v>13878266535</v>
          </cell>
          <cell r="W155">
            <v>126</v>
          </cell>
          <cell r="X155">
            <v>506</v>
          </cell>
          <cell r="Y155">
            <v>28</v>
          </cell>
          <cell r="Z155">
            <v>114</v>
          </cell>
          <cell r="AA155">
            <v>506</v>
          </cell>
          <cell r="AB155" t="str">
            <v>否</v>
          </cell>
          <cell r="AC155" t="str">
            <v>否</v>
          </cell>
        </row>
        <row r="156">
          <cell r="E156" t="str">
            <v>浮石镇长龙村岭脚水稻产业基地配套设施建设</v>
          </cell>
          <cell r="F156" t="str">
            <v>融安县</v>
          </cell>
          <cell r="G156" t="str">
            <v>浮石镇</v>
          </cell>
          <cell r="H156" t="str">
            <v>长龙村</v>
          </cell>
          <cell r="I156" t="str">
            <v>2025.03.27</v>
          </cell>
          <cell r="J156" t="str">
            <v>2025.08.30</v>
          </cell>
          <cell r="K156">
            <v>60</v>
          </cell>
          <cell r="L156">
            <v>60</v>
          </cell>
          <cell r="M156">
            <v>0</v>
          </cell>
          <cell r="N156">
            <v>0</v>
          </cell>
          <cell r="O156" t="str">
            <v>三面光水渠长2000米</v>
          </cell>
          <cell r="P156" t="str">
            <v>通过建设水渠2公里，提高农田灌溉率，提升优质稻产量，受益农户308人左右，人均年增收0.2万元。</v>
          </cell>
          <cell r="Q156" t="str">
            <v>通过提升基础设施建设和产业基础配套设施建设等方式，服务群众生产生活，促进农户年增收超过1万元。</v>
          </cell>
          <cell r="R156" t="str">
            <v>是</v>
          </cell>
          <cell r="S156" t="str">
            <v>浮石镇人民政府</v>
          </cell>
          <cell r="T156" t="str">
            <v>浮石镇人民政府</v>
          </cell>
          <cell r="U156" t="str">
            <v>李奕</v>
          </cell>
          <cell r="V156" t="str">
            <v>13878266535</v>
          </cell>
          <cell r="W156">
            <v>83</v>
          </cell>
          <cell r="X156">
            <v>308</v>
          </cell>
          <cell r="Y156">
            <v>24</v>
          </cell>
          <cell r="Z156">
            <v>53</v>
          </cell>
          <cell r="AA156">
            <v>308</v>
          </cell>
          <cell r="AB156" t="str">
            <v>否</v>
          </cell>
          <cell r="AC156" t="str">
            <v>否</v>
          </cell>
        </row>
        <row r="157">
          <cell r="E157" t="str">
            <v>浮石镇长龙屯水源补充工程</v>
          </cell>
          <cell r="F157" t="str">
            <v>融安县</v>
          </cell>
          <cell r="G157" t="str">
            <v>浮石镇</v>
          </cell>
          <cell r="H157" t="str">
            <v>长龙村</v>
          </cell>
          <cell r="I157" t="str">
            <v>2025.03.27</v>
          </cell>
          <cell r="J157" t="str">
            <v>2025.08.30</v>
          </cell>
          <cell r="K157">
            <v>27</v>
          </cell>
          <cell r="L157">
            <v>27</v>
          </cell>
          <cell r="M157">
            <v>0</v>
          </cell>
          <cell r="N157">
            <v>0</v>
          </cell>
          <cell r="O157" t="str">
            <v>新建泵房一座，抽水机设备一套
</v>
          </cell>
          <cell r="P157" t="str">
            <v>通过提升维护和新建人畜饮水设施，保障443人受益安全饮水。促进产业增收，人年均增收0.1万元左右。</v>
          </cell>
          <cell r="Q157" t="str">
            <v>通过提升基础设施建设和产业基础配套设施建设等方式，服务群众生产生活，促进农户年增收超过1万元。</v>
          </cell>
          <cell r="R157" t="str">
            <v>是</v>
          </cell>
          <cell r="S157" t="str">
            <v>浮石镇人民政府</v>
          </cell>
          <cell r="T157" t="str">
            <v>浮石镇人民政府</v>
          </cell>
          <cell r="U157" t="str">
            <v>李奕</v>
          </cell>
          <cell r="V157" t="str">
            <v>13878266535</v>
          </cell>
          <cell r="W157">
            <v>114</v>
          </cell>
          <cell r="X157">
            <v>442</v>
          </cell>
          <cell r="Y157">
            <v>18</v>
          </cell>
          <cell r="Z157">
            <v>69</v>
          </cell>
          <cell r="AA157">
            <v>442</v>
          </cell>
          <cell r="AB157" t="str">
            <v>否</v>
          </cell>
          <cell r="AC157" t="str">
            <v>否</v>
          </cell>
        </row>
        <row r="158">
          <cell r="E158" t="str">
            <v>浮石镇长龙村兰洞屯兰洞新村污水排污改造工程</v>
          </cell>
          <cell r="F158" t="str">
            <v>融安县</v>
          </cell>
          <cell r="G158" t="str">
            <v>浮石镇</v>
          </cell>
          <cell r="H158" t="str">
            <v>长龙村</v>
          </cell>
          <cell r="I158" t="str">
            <v>2025.03.27</v>
          </cell>
          <cell r="J158" t="str">
            <v>2025.08.30</v>
          </cell>
          <cell r="K158">
            <v>40</v>
          </cell>
          <cell r="L158">
            <v>40</v>
          </cell>
          <cell r="M158">
            <v>0</v>
          </cell>
          <cell r="N158">
            <v>0</v>
          </cell>
          <cell r="O158" t="str">
            <v>新建排污水水沟1.7公里</v>
          </cell>
          <cell r="P158" t="str">
            <v>通过提升基础设施建设和产业基础配套设施建设等方式，服务群众生产生活，促进农户年增收超过0.1万元。</v>
          </cell>
          <cell r="Q158" t="str">
            <v>通过提升基础设施建设和产业基础配套设施建设等方式，服务群众生产生活，促进农户年增收超过1万元。</v>
          </cell>
          <cell r="R158" t="str">
            <v>是</v>
          </cell>
          <cell r="S158" t="str">
            <v>浮石镇人民政府</v>
          </cell>
          <cell r="T158" t="str">
            <v>浮石镇人民政府</v>
          </cell>
          <cell r="U158" t="str">
            <v>李奕</v>
          </cell>
          <cell r="V158" t="str">
            <v>13878266535</v>
          </cell>
          <cell r="W158">
            <v>126</v>
          </cell>
          <cell r="X158">
            <v>506</v>
          </cell>
          <cell r="Y158">
            <v>28</v>
          </cell>
          <cell r="Z158">
            <v>114</v>
          </cell>
          <cell r="AA158">
            <v>506</v>
          </cell>
          <cell r="AB158" t="str">
            <v>否</v>
          </cell>
          <cell r="AC158" t="str">
            <v>否</v>
          </cell>
        </row>
        <row r="159">
          <cell r="E159" t="str">
            <v>浮石镇下木瓜香杉产业基地硬化道路工程</v>
          </cell>
          <cell r="F159" t="str">
            <v>融安县</v>
          </cell>
          <cell r="G159" t="str">
            <v>浮石镇</v>
          </cell>
          <cell r="H159" t="str">
            <v>木瓜村</v>
          </cell>
          <cell r="I159" t="str">
            <v>2026.03.27</v>
          </cell>
          <cell r="J159" t="str">
            <v>2026.08.30</v>
          </cell>
          <cell r="K159">
            <v>120</v>
          </cell>
          <cell r="L159">
            <v>120</v>
          </cell>
          <cell r="M159">
            <v>0</v>
          </cell>
          <cell r="N159">
            <v>0</v>
          </cell>
          <cell r="O159" t="str">
            <v>道路硬化2公里</v>
          </cell>
          <cell r="P159" t="str">
            <v>通过完善基础设施建设2公里，服务140人生产生活出行，人均年增收0.2万元。</v>
          </cell>
          <cell r="Q159" t="str">
            <v>通过提升基础设施建设和产业基础配套设施建设等方式，服务群众生产生活，促进农户年增收超过1万元。</v>
          </cell>
          <cell r="R159" t="str">
            <v>是</v>
          </cell>
          <cell r="S159" t="str">
            <v>浮石镇人民政府</v>
          </cell>
          <cell r="T159" t="str">
            <v>浮石镇人民政府</v>
          </cell>
          <cell r="U159" t="str">
            <v>李奕</v>
          </cell>
          <cell r="V159" t="str">
            <v>13878266535</v>
          </cell>
          <cell r="W159">
            <v>37</v>
          </cell>
          <cell r="X159">
            <v>140</v>
          </cell>
          <cell r="Y159">
            <v>5</v>
          </cell>
          <cell r="Z159">
            <v>17</v>
          </cell>
          <cell r="AA159">
            <v>140</v>
          </cell>
          <cell r="AB159" t="str">
            <v>否</v>
          </cell>
          <cell r="AC159" t="str">
            <v>否</v>
          </cell>
        </row>
        <row r="160">
          <cell r="E160" t="str">
            <v>浮石镇上木瓜水稻产业基地配套设施建设</v>
          </cell>
          <cell r="F160" t="str">
            <v>融安县</v>
          </cell>
          <cell r="G160" t="str">
            <v>浮石镇</v>
          </cell>
          <cell r="H160" t="str">
            <v>木瓜村</v>
          </cell>
          <cell r="I160" t="str">
            <v>2026.03.27</v>
          </cell>
          <cell r="J160" t="str">
            <v>2026.08.30</v>
          </cell>
          <cell r="K160">
            <v>25</v>
          </cell>
          <cell r="L160">
            <v>25</v>
          </cell>
          <cell r="M160">
            <v>0</v>
          </cell>
          <cell r="N160">
            <v>0</v>
          </cell>
          <cell r="O160" t="str">
            <v>三面光水渠1000米</v>
          </cell>
          <cell r="P160" t="str">
            <v>通过建设水渠1公里，提高农田灌溉率，提升优质稻产量，受益农户96人左右，人均年增收0.2万元。</v>
          </cell>
          <cell r="Q160" t="str">
            <v>通过提升基础设施建设和产业基础配套设施建设等方式，服务群众生产生活，促进农户年增收超过1万元。</v>
          </cell>
          <cell r="R160" t="str">
            <v>是</v>
          </cell>
          <cell r="S160" t="str">
            <v>浮石镇人民政府</v>
          </cell>
          <cell r="T160" t="str">
            <v>浮石镇人民政府</v>
          </cell>
          <cell r="U160" t="str">
            <v>李奕</v>
          </cell>
          <cell r="V160" t="str">
            <v>13878266535</v>
          </cell>
          <cell r="W160">
            <v>26</v>
          </cell>
          <cell r="X160">
            <v>96</v>
          </cell>
          <cell r="Y160">
            <v>6</v>
          </cell>
          <cell r="Z160">
            <v>21</v>
          </cell>
          <cell r="AA160">
            <v>96</v>
          </cell>
          <cell r="AB160" t="str">
            <v>否</v>
          </cell>
          <cell r="AC160" t="str">
            <v>否</v>
          </cell>
        </row>
        <row r="161">
          <cell r="E161" t="str">
            <v>浮石镇木瓜村古定香杉产业基地硬化道路工程</v>
          </cell>
          <cell r="F161" t="str">
            <v>融安县</v>
          </cell>
          <cell r="G161" t="str">
            <v>浮石镇</v>
          </cell>
          <cell r="H161" t="str">
            <v>木瓜村</v>
          </cell>
          <cell r="I161" t="str">
            <v>2026.03.27</v>
          </cell>
          <cell r="J161" t="str">
            <v>2026.08.30</v>
          </cell>
          <cell r="K161">
            <v>60</v>
          </cell>
          <cell r="L161">
            <v>60</v>
          </cell>
          <cell r="M161">
            <v>0</v>
          </cell>
          <cell r="N161">
            <v>0</v>
          </cell>
          <cell r="O161" t="str">
            <v>道路硬化1公里</v>
          </cell>
          <cell r="P161" t="str">
            <v>通过完善基础设施建设，提升农户生活环境，巩固脱贫成效，人均年增收0.2万元。</v>
          </cell>
          <cell r="Q161" t="str">
            <v>通过提升基础设施建设和产业基础配套设施建设等方式，服务群众生产生活，促进农户年增收超过1万元。</v>
          </cell>
          <cell r="R161" t="str">
            <v>是</v>
          </cell>
          <cell r="S161" t="str">
            <v>浮石镇人民政府</v>
          </cell>
          <cell r="T161" t="str">
            <v>浮石镇人民政府</v>
          </cell>
          <cell r="U161" t="str">
            <v>李奕</v>
          </cell>
          <cell r="V161" t="str">
            <v>13878266535</v>
          </cell>
          <cell r="W161">
            <v>29</v>
          </cell>
          <cell r="X161">
            <v>106</v>
          </cell>
          <cell r="Y161">
            <v>3</v>
          </cell>
          <cell r="Z161">
            <v>10</v>
          </cell>
          <cell r="AA161">
            <v>106</v>
          </cell>
          <cell r="AB161" t="str">
            <v>否</v>
          </cell>
          <cell r="AC161" t="str">
            <v>否</v>
          </cell>
        </row>
        <row r="162">
          <cell r="E162" t="str">
            <v>浮石镇木瓜村桥等水稻产业基地配套设施建设</v>
          </cell>
          <cell r="F162" t="str">
            <v>融安县</v>
          </cell>
          <cell r="G162" t="str">
            <v>浮石镇</v>
          </cell>
          <cell r="H162" t="str">
            <v>木瓜村</v>
          </cell>
          <cell r="I162" t="str">
            <v>2026.03.27</v>
          </cell>
          <cell r="J162" t="str">
            <v>2026.08.30</v>
          </cell>
          <cell r="K162">
            <v>25</v>
          </cell>
          <cell r="L162">
            <v>25</v>
          </cell>
          <cell r="M162">
            <v>0</v>
          </cell>
          <cell r="N162">
            <v>0</v>
          </cell>
          <cell r="O162" t="str">
            <v>三面光水渠1000米</v>
          </cell>
          <cell r="P162" t="str">
            <v>通过建设水渠1公里，提高农田灌溉率，提升优质稻产量，受益农户106人，人均年增收0.2万元。</v>
          </cell>
          <cell r="Q162" t="str">
            <v>通过提升基础设施建设和产业基础配套设施建设等方式，服务群众生产生活，促进农户年增收超过1万元。</v>
          </cell>
          <cell r="R162" t="str">
            <v>是</v>
          </cell>
          <cell r="S162" t="str">
            <v>浮石镇人民政府</v>
          </cell>
          <cell r="T162" t="str">
            <v>浮石镇人民政府</v>
          </cell>
          <cell r="U162" t="str">
            <v>李奕</v>
          </cell>
          <cell r="V162" t="str">
            <v>13878266535</v>
          </cell>
          <cell r="W162">
            <v>31</v>
          </cell>
          <cell r="X162">
            <v>106</v>
          </cell>
          <cell r="Y162">
            <v>4</v>
          </cell>
          <cell r="Z162">
            <v>12</v>
          </cell>
          <cell r="AA162">
            <v>106</v>
          </cell>
          <cell r="AB162" t="str">
            <v>否</v>
          </cell>
          <cell r="AC162" t="str">
            <v>否</v>
          </cell>
        </row>
        <row r="163">
          <cell r="E163" t="str">
            <v>浮石镇起西村白竹屯至杨家坳杉木产业基地硬化道路工程</v>
          </cell>
          <cell r="F163" t="str">
            <v>融安县</v>
          </cell>
          <cell r="G163" t="str">
            <v>浮石镇</v>
          </cell>
          <cell r="H163" t="str">
            <v>起西村</v>
          </cell>
          <cell r="I163" t="str">
            <v>2026.03.27</v>
          </cell>
          <cell r="J163" t="str">
            <v>2026.08.30</v>
          </cell>
          <cell r="K163">
            <v>90</v>
          </cell>
          <cell r="L163">
            <v>90</v>
          </cell>
          <cell r="M163">
            <v>0</v>
          </cell>
          <cell r="N163">
            <v>0</v>
          </cell>
          <cell r="O163" t="str">
            <v>道路硬化3.5m*0.2m*1500m</v>
          </cell>
          <cell r="P163" t="str">
            <v>通过完善基础设施建设，服务244人生产生活出行，人均年增收0.1万元。</v>
          </cell>
          <cell r="Q163" t="str">
            <v>通过提升基础设施建设和产业基础配套设施建设等方式，服务群众生产生活，促进农户年增收超过1万元。</v>
          </cell>
          <cell r="R163" t="str">
            <v>是</v>
          </cell>
          <cell r="S163" t="str">
            <v>浮石镇人民政府</v>
          </cell>
          <cell r="T163" t="str">
            <v>浮石镇人民政府</v>
          </cell>
          <cell r="U163" t="str">
            <v>李奕</v>
          </cell>
          <cell r="V163" t="str">
            <v>13878266535</v>
          </cell>
          <cell r="W163">
            <v>52</v>
          </cell>
          <cell r="X163">
            <v>244</v>
          </cell>
          <cell r="Y163">
            <v>8</v>
          </cell>
          <cell r="Z163">
            <v>31</v>
          </cell>
          <cell r="AA163">
            <v>244</v>
          </cell>
          <cell r="AB163" t="str">
            <v>否</v>
          </cell>
          <cell r="AC163" t="str">
            <v>否</v>
          </cell>
        </row>
        <row r="164">
          <cell r="E164" t="str">
            <v>浮石镇起西村大塘水稻产业基地配套设施建设</v>
          </cell>
          <cell r="F164" t="str">
            <v>融安县</v>
          </cell>
          <cell r="G164" t="str">
            <v>浮石镇</v>
          </cell>
          <cell r="H164" t="str">
            <v>起西村</v>
          </cell>
          <cell r="I164" t="str">
            <v>2026.03.27</v>
          </cell>
          <cell r="J164" t="str">
            <v>2026.08.30</v>
          </cell>
          <cell r="K164">
            <v>30</v>
          </cell>
          <cell r="L164">
            <v>30</v>
          </cell>
          <cell r="M164">
            <v>0</v>
          </cell>
          <cell r="N164">
            <v>0</v>
          </cell>
          <cell r="O164" t="str">
            <v>建设三面光水渠2000m</v>
          </cell>
          <cell r="P164" t="str">
            <v>通过建设水渠2公里，提高农田灌溉率，提升优质稻产量，受益农户257人左右，人均年增收0.2万元。</v>
          </cell>
          <cell r="Q164" t="str">
            <v>通过提升基础设施建设和产业基础配套设施建设等方式，服务群众生产生活，促进农户年增收超过1万元。</v>
          </cell>
          <cell r="R164" t="str">
            <v>是</v>
          </cell>
          <cell r="S164" t="str">
            <v>浮石镇人民政府</v>
          </cell>
          <cell r="T164" t="str">
            <v>浮石镇人民政府</v>
          </cell>
          <cell r="U164" t="str">
            <v>李奕</v>
          </cell>
          <cell r="V164" t="str">
            <v>13878266535</v>
          </cell>
          <cell r="W164">
            <v>70</v>
          </cell>
          <cell r="X164">
            <v>257</v>
          </cell>
          <cell r="Y164">
            <v>16</v>
          </cell>
          <cell r="Z164">
            <v>49</v>
          </cell>
          <cell r="AA164">
            <v>257</v>
          </cell>
          <cell r="AB164" t="str">
            <v>否</v>
          </cell>
          <cell r="AC164" t="str">
            <v>否</v>
          </cell>
        </row>
        <row r="165">
          <cell r="E165" t="str">
            <v>浮石镇东江村西村坡杉木产业基地硬化道路工程</v>
          </cell>
          <cell r="F165" t="str">
            <v>融安县</v>
          </cell>
          <cell r="G165" t="str">
            <v>浮石镇</v>
          </cell>
          <cell r="H165" t="str">
            <v>东江村</v>
          </cell>
          <cell r="I165" t="str">
            <v>2026.03.27</v>
          </cell>
          <cell r="J165" t="str">
            <v>2026.08.30</v>
          </cell>
          <cell r="K165">
            <v>200</v>
          </cell>
          <cell r="L165">
            <v>200</v>
          </cell>
          <cell r="M165">
            <v>0</v>
          </cell>
          <cell r="N165">
            <v>0</v>
          </cell>
          <cell r="O165" t="str">
            <v>道路硬化3000米（寮江水库至风力发电路接口）</v>
          </cell>
          <cell r="P165" t="str">
            <v>通过完善基础设施建设，提升农户生活环境，巩固脱贫成效，人均年增收0.2万元。</v>
          </cell>
          <cell r="Q165" t="str">
            <v>通过提升基础设施建设和产业基础配套设施建设等方式，服务群众生产生活，促进农户年增收超过1万元。</v>
          </cell>
          <cell r="R165" t="str">
            <v>是</v>
          </cell>
          <cell r="S165" t="str">
            <v>浮石镇人民政府</v>
          </cell>
          <cell r="T165" t="str">
            <v>浮石镇人民政府</v>
          </cell>
          <cell r="U165" t="str">
            <v>李奕</v>
          </cell>
          <cell r="V165" t="str">
            <v>13878266535</v>
          </cell>
          <cell r="W165">
            <v>41</v>
          </cell>
          <cell r="X165">
            <v>111</v>
          </cell>
          <cell r="Y165">
            <v>22</v>
          </cell>
          <cell r="Z165">
            <v>75</v>
          </cell>
          <cell r="AA165">
            <v>186</v>
          </cell>
          <cell r="AB165" t="str">
            <v>否</v>
          </cell>
          <cell r="AC165" t="str">
            <v>否</v>
          </cell>
        </row>
        <row r="166">
          <cell r="E166" t="str">
            <v>浮石镇东江村西村坡门口田段水稻产业基地配套设施建设</v>
          </cell>
          <cell r="F166" t="str">
            <v>融安县</v>
          </cell>
          <cell r="G166" t="str">
            <v>浮石镇</v>
          </cell>
          <cell r="H166" t="str">
            <v>东江村</v>
          </cell>
          <cell r="I166" t="str">
            <v>2026.03.27</v>
          </cell>
          <cell r="J166" t="str">
            <v>2026.08.30</v>
          </cell>
          <cell r="K166">
            <v>90</v>
          </cell>
          <cell r="L166">
            <v>90</v>
          </cell>
          <cell r="M166">
            <v>0</v>
          </cell>
          <cell r="N166">
            <v>0</v>
          </cell>
          <cell r="O166" t="str">
            <v>三面光水渠长4500米，40*30</v>
          </cell>
          <cell r="P166" t="str">
            <v>通过完善基础设施建设，提升农户生活环境，巩固脱贫成效，人均年增收0.2万元。</v>
          </cell>
          <cell r="Q166" t="str">
            <v>通过提升基础设施建设和产业基础配套设施建设等方式，服务群众生产生活，促进农户年增收超过1万元。</v>
          </cell>
          <cell r="R166" t="str">
            <v>是</v>
          </cell>
          <cell r="S166" t="str">
            <v>浮石镇人民政府</v>
          </cell>
          <cell r="T166" t="str">
            <v>浮石镇人民政府</v>
          </cell>
          <cell r="U166" t="str">
            <v>李奕</v>
          </cell>
          <cell r="V166" t="str">
            <v>13878266535</v>
          </cell>
          <cell r="W166">
            <v>41</v>
          </cell>
          <cell r="X166">
            <v>111</v>
          </cell>
          <cell r="Y166">
            <v>22</v>
          </cell>
          <cell r="Z166">
            <v>75</v>
          </cell>
          <cell r="AA166">
            <v>186</v>
          </cell>
          <cell r="AB166" t="str">
            <v>否</v>
          </cell>
          <cell r="AC166" t="str">
            <v>否</v>
          </cell>
        </row>
        <row r="167">
          <cell r="E167" t="str">
            <v>浮石镇东江村西里门口田段水稻产业基地配套设施建设</v>
          </cell>
          <cell r="F167" t="str">
            <v>融安县</v>
          </cell>
          <cell r="G167" t="str">
            <v>浮石镇</v>
          </cell>
          <cell r="H167" t="str">
            <v>东江村</v>
          </cell>
          <cell r="I167" t="str">
            <v>2026.03.27</v>
          </cell>
          <cell r="J167" t="str">
            <v>2026.08.30</v>
          </cell>
          <cell r="K167">
            <v>12</v>
          </cell>
          <cell r="L167">
            <v>12</v>
          </cell>
          <cell r="M167">
            <v>0</v>
          </cell>
          <cell r="N167">
            <v>0</v>
          </cell>
          <cell r="O167" t="str">
            <v>三面光水渠长600米，40*30</v>
          </cell>
          <cell r="P167" t="str">
            <v>通过完善基础设施建设，提升农户生活环境，巩固脱贫成效，人均年增收0.2万元。</v>
          </cell>
          <cell r="Q167" t="str">
            <v>通过提升基础设施建设和产业基础配套设施建设等方式，服务群众生产生活，促进农户年增收超过1万元。</v>
          </cell>
          <cell r="R167" t="str">
            <v>是</v>
          </cell>
          <cell r="S167" t="str">
            <v>浮石镇人民政府</v>
          </cell>
          <cell r="T167" t="str">
            <v>浮石镇人民政府</v>
          </cell>
          <cell r="U167" t="str">
            <v>李奕</v>
          </cell>
          <cell r="V167" t="str">
            <v>13878266535</v>
          </cell>
          <cell r="W167">
            <v>60</v>
          </cell>
          <cell r="X167">
            <v>151</v>
          </cell>
          <cell r="Y167">
            <v>31</v>
          </cell>
          <cell r="Z167">
            <v>95</v>
          </cell>
          <cell r="AA167">
            <v>246</v>
          </cell>
          <cell r="AB167" t="str">
            <v>否</v>
          </cell>
          <cell r="AC167" t="str">
            <v>否</v>
          </cell>
        </row>
        <row r="168">
          <cell r="E168" t="str">
            <v>浮石镇小律村茶累六号冲杉木产业基地硬化道路工程</v>
          </cell>
          <cell r="F168" t="str">
            <v>融安县</v>
          </cell>
          <cell r="G168" t="str">
            <v>浮石镇</v>
          </cell>
          <cell r="H168" t="str">
            <v>小律村</v>
          </cell>
          <cell r="I168" t="str">
            <v>2026.03.27</v>
          </cell>
          <cell r="J168" t="str">
            <v>2026.08.30</v>
          </cell>
          <cell r="K168">
            <v>70</v>
          </cell>
          <cell r="L168">
            <v>70</v>
          </cell>
          <cell r="M168">
            <v>0</v>
          </cell>
          <cell r="N168">
            <v>0</v>
          </cell>
          <cell r="O168" t="str">
            <v>长1000米，宽3.5米</v>
          </cell>
          <cell r="P168" t="str">
            <v>通过完善基础设施建设1公里，服务90人生产生活出行，人均年增收0.2万元。</v>
          </cell>
          <cell r="Q168" t="str">
            <v>通过提升基础设施建设和产业基础配套设施建设等方式，服务群众生产生活，促进农户年增收超过1万元。</v>
          </cell>
          <cell r="R168" t="str">
            <v>是</v>
          </cell>
          <cell r="S168" t="str">
            <v>浮石镇人民政府</v>
          </cell>
          <cell r="T168" t="str">
            <v>浮石镇人民政府</v>
          </cell>
          <cell r="U168" t="str">
            <v>李奕</v>
          </cell>
          <cell r="V168" t="str">
            <v>13878266535</v>
          </cell>
          <cell r="W168">
            <v>45</v>
          </cell>
          <cell r="X168">
            <v>90</v>
          </cell>
          <cell r="Y168">
            <v>25</v>
          </cell>
          <cell r="Z168">
            <v>70</v>
          </cell>
          <cell r="AA168">
            <v>160</v>
          </cell>
          <cell r="AB168" t="str">
            <v>否</v>
          </cell>
          <cell r="AC168" t="str">
            <v>否</v>
          </cell>
        </row>
        <row r="169">
          <cell r="E169" t="str">
            <v>浮石镇东江村密洞杉木产业基地硬化道路工程</v>
          </cell>
          <cell r="F169" t="str">
            <v>融安县</v>
          </cell>
          <cell r="G169" t="str">
            <v>浮石镇</v>
          </cell>
          <cell r="H169" t="str">
            <v>东江村</v>
          </cell>
          <cell r="I169" t="str">
            <v>2026.03.27</v>
          </cell>
          <cell r="J169" t="str">
            <v>2026.08.30</v>
          </cell>
          <cell r="K169">
            <v>90</v>
          </cell>
          <cell r="L169">
            <v>90</v>
          </cell>
          <cell r="M169">
            <v>0</v>
          </cell>
          <cell r="N169">
            <v>0</v>
          </cell>
          <cell r="O169" t="str">
            <v>"1、寨口至风力路道路硬化800米，
2、水毁修复200米、崩塌道路修复100米"</v>
          </cell>
          <cell r="P169" t="str">
            <v>通过完善基础设施建设，提升农户生活环境，巩固脱贫成效，人均年增收0.2万元。</v>
          </cell>
          <cell r="Q169" t="str">
            <v>通过提升基础设施建设和产业基础配套设施建设等方式，服务群众生产生活，促进农户年增收超过1万元。</v>
          </cell>
          <cell r="R169" t="str">
            <v>是</v>
          </cell>
          <cell r="S169" t="str">
            <v>浮石镇人民政府</v>
          </cell>
          <cell r="T169" t="str">
            <v>浮石镇人民政府</v>
          </cell>
          <cell r="U169" t="str">
            <v>李奕</v>
          </cell>
          <cell r="V169" t="str">
            <v>13878266535</v>
          </cell>
          <cell r="W169">
            <v>57</v>
          </cell>
          <cell r="X169">
            <v>135</v>
          </cell>
          <cell r="Y169">
            <v>39</v>
          </cell>
          <cell r="Z169">
            <v>140</v>
          </cell>
          <cell r="AA169">
            <v>275</v>
          </cell>
          <cell r="AB169" t="str">
            <v>否</v>
          </cell>
          <cell r="AC169" t="str">
            <v>否</v>
          </cell>
        </row>
        <row r="170">
          <cell r="E170" t="str">
            <v>浮石镇桥头村唱歌坪产业基地硬化道路工程</v>
          </cell>
          <cell r="F170" t="str">
            <v>融安县</v>
          </cell>
          <cell r="G170" t="str">
            <v>浮石镇</v>
          </cell>
          <cell r="H170" t="str">
            <v>桥头村</v>
          </cell>
          <cell r="I170" t="str">
            <v>2026.03.27</v>
          </cell>
          <cell r="J170" t="str">
            <v>2026.08.30</v>
          </cell>
          <cell r="K170">
            <v>65</v>
          </cell>
          <cell r="L170">
            <v>65</v>
          </cell>
          <cell r="M170">
            <v>0</v>
          </cell>
          <cell r="N170">
            <v>0</v>
          </cell>
          <cell r="O170" t="str">
            <v>长：1000米、宽3.5米
</v>
          </cell>
          <cell r="P170" t="str">
            <v>通过完善基础设施建设1公里，服务480人生产生活出行，人均年增收0.2万元。</v>
          </cell>
          <cell r="Q170" t="str">
            <v>通过提升基础设施建设和产业基础配套设施建设等方式，服务群众生产生活，促进农户年增收超过1万元。</v>
          </cell>
          <cell r="R170" t="str">
            <v>是</v>
          </cell>
          <cell r="S170" t="str">
            <v>浮石镇人民政府</v>
          </cell>
          <cell r="T170" t="str">
            <v>浮石镇人民政府</v>
          </cell>
          <cell r="U170" t="str">
            <v>李奕</v>
          </cell>
          <cell r="V170" t="str">
            <v>13878266535</v>
          </cell>
          <cell r="W170">
            <v>45</v>
          </cell>
          <cell r="X170">
            <v>176</v>
          </cell>
          <cell r="Y170">
            <v>11</v>
          </cell>
          <cell r="Z170">
            <v>39</v>
          </cell>
          <cell r="AA170">
            <v>176</v>
          </cell>
          <cell r="AB170" t="str">
            <v>否</v>
          </cell>
          <cell r="AC170" t="str">
            <v>否</v>
          </cell>
        </row>
        <row r="171">
          <cell r="E171" t="str">
            <v>浮石镇起西村357国道至大塘杉木产业基地硬化道路工程</v>
          </cell>
          <cell r="F171" t="str">
            <v>融安县</v>
          </cell>
          <cell r="G171" t="str">
            <v>浮石镇</v>
          </cell>
          <cell r="H171" t="str">
            <v>起西村</v>
          </cell>
          <cell r="I171" t="str">
            <v>2026.03.27</v>
          </cell>
          <cell r="J171" t="str">
            <v>2026.08.30</v>
          </cell>
          <cell r="K171">
            <v>150</v>
          </cell>
          <cell r="L171">
            <v>150</v>
          </cell>
          <cell r="M171">
            <v>0</v>
          </cell>
          <cell r="N171">
            <v>0</v>
          </cell>
          <cell r="O171" t="str">
            <v>道路硬化2公里</v>
          </cell>
          <cell r="P171" t="str">
            <v>通过完善基础设施建设2公里，服务512人生产生活出行，人均年增收0.2万元。</v>
          </cell>
          <cell r="Q171" t="str">
            <v>通过提升基础设施建设和产业基础配套设施建设等方式，服务群众生产生活，促进农户年增收超过1万元。</v>
          </cell>
          <cell r="R171" t="str">
            <v>是</v>
          </cell>
          <cell r="S171" t="str">
            <v>浮石镇人民政府</v>
          </cell>
          <cell r="T171" t="str">
            <v>浮石镇人民政府</v>
          </cell>
          <cell r="U171" t="str">
            <v>李奕</v>
          </cell>
          <cell r="V171" t="str">
            <v>13878266535</v>
          </cell>
          <cell r="W171">
            <v>136</v>
          </cell>
          <cell r="X171">
            <v>512</v>
          </cell>
          <cell r="Y171">
            <v>27</v>
          </cell>
          <cell r="Z171">
            <v>108</v>
          </cell>
          <cell r="AA171">
            <v>512</v>
          </cell>
          <cell r="AB171" t="str">
            <v>否</v>
          </cell>
          <cell r="AC171" t="str">
            <v>否</v>
          </cell>
        </row>
        <row r="172">
          <cell r="E172" t="str">
            <v>浮石镇鸬鹚洲中寨金桔产业基地硬化道路工程</v>
          </cell>
          <cell r="F172" t="str">
            <v>融安县</v>
          </cell>
          <cell r="G172" t="str">
            <v>浮石镇</v>
          </cell>
          <cell r="H172" t="str">
            <v>鹭鹚洲村</v>
          </cell>
          <cell r="I172" t="str">
            <v>2026.03.27</v>
          </cell>
          <cell r="J172" t="str">
            <v>2026.08.30</v>
          </cell>
          <cell r="K172">
            <v>180</v>
          </cell>
          <cell r="L172">
            <v>180</v>
          </cell>
          <cell r="M172">
            <v>0</v>
          </cell>
          <cell r="N172">
            <v>0</v>
          </cell>
          <cell r="O172" t="str">
            <v>道路硬化3公里</v>
          </cell>
          <cell r="P172" t="str">
            <v>通过完善基础设施建设3公里，服务972人生产生活出行，人均年增收0.3万元。</v>
          </cell>
          <cell r="Q172" t="str">
            <v>通过提升基础设施建设和产业基础配套设施建设等方式，服务群众生产生活，促进农户年增收超过1万元。</v>
          </cell>
          <cell r="R172" t="str">
            <v>是</v>
          </cell>
          <cell r="S172" t="str">
            <v>浮石镇人民政府</v>
          </cell>
          <cell r="T172" t="str">
            <v>浮石镇人民政府</v>
          </cell>
          <cell r="U172" t="str">
            <v>李奕</v>
          </cell>
          <cell r="V172" t="str">
            <v>13878266535</v>
          </cell>
          <cell r="W172">
            <v>259</v>
          </cell>
          <cell r="X172">
            <v>972</v>
          </cell>
          <cell r="Y172">
            <v>69</v>
          </cell>
          <cell r="Z172">
            <v>213</v>
          </cell>
          <cell r="AA172">
            <v>972</v>
          </cell>
          <cell r="AB172" t="str">
            <v>否</v>
          </cell>
          <cell r="AC172" t="str">
            <v>否</v>
          </cell>
        </row>
        <row r="173">
          <cell r="E173" t="str">
            <v>浮石镇六寮村竹口杉木产业基地硬化道路工程</v>
          </cell>
          <cell r="F173" t="str">
            <v>融安县</v>
          </cell>
          <cell r="G173" t="str">
            <v>浮石镇</v>
          </cell>
          <cell r="H173" t="str">
            <v>六寮村</v>
          </cell>
          <cell r="I173" t="str">
            <v>2026.03.27</v>
          </cell>
          <cell r="J173" t="str">
            <v>2026.08.30</v>
          </cell>
          <cell r="K173">
            <v>50</v>
          </cell>
          <cell r="L173">
            <v>50</v>
          </cell>
          <cell r="M173">
            <v>0</v>
          </cell>
          <cell r="N173">
            <v>0</v>
          </cell>
          <cell r="O173" t="str">
            <v>竹口屯口至养鱼水库产业路硬化长700米，宽.3.5米</v>
          </cell>
          <cell r="P173" t="str">
            <v>通过完善基础设施建设0.7公里，服务145人生产生活出行，人均年增收0.2万元。</v>
          </cell>
          <cell r="Q173" t="str">
            <v>通过提升基础设施建设和产业基础配套设施建设等方式，服务群众生产生活，促进农户年增收超过1万元。</v>
          </cell>
          <cell r="R173" t="str">
            <v>是</v>
          </cell>
          <cell r="S173" t="str">
            <v>浮石镇人民政府</v>
          </cell>
          <cell r="T173" t="str">
            <v>浮石镇人民政府</v>
          </cell>
          <cell r="U173" t="str">
            <v>李奕</v>
          </cell>
          <cell r="V173" t="str">
            <v>13878266535</v>
          </cell>
          <cell r="W173">
            <v>49</v>
          </cell>
          <cell r="X173">
            <v>145</v>
          </cell>
          <cell r="Y173">
            <v>17</v>
          </cell>
          <cell r="Z173">
            <v>44</v>
          </cell>
          <cell r="AA173">
            <v>145</v>
          </cell>
          <cell r="AB173" t="str">
            <v>否</v>
          </cell>
          <cell r="AC173" t="str">
            <v>否</v>
          </cell>
        </row>
        <row r="174">
          <cell r="E174" t="str">
            <v>泗顶镇寿局村大社屯香杉产业基地盖板涵项目</v>
          </cell>
          <cell r="F174" t="str">
            <v>融安县</v>
          </cell>
          <cell r="G174" t="str">
            <v>泗顶镇</v>
          </cell>
          <cell r="H174" t="str">
            <v>寿局村</v>
          </cell>
          <cell r="I174" t="str">
            <v>2026.6.15</v>
          </cell>
          <cell r="J174" t="str">
            <v>2026.8.14</v>
          </cell>
          <cell r="K174">
            <v>80</v>
          </cell>
          <cell r="L174">
            <v>80</v>
          </cell>
          <cell r="M174">
            <v>0</v>
          </cell>
          <cell r="N174">
            <v>0</v>
          </cell>
          <cell r="O174" t="str">
            <v>桥面长25米、宽4.5米、厚18CM，桥墩一根4米高，直径1米，挡水护栏长40米、高3米、厚50CM</v>
          </cell>
          <cell r="P174" t="str">
            <v>解决贫困村与非贫困村屯级灌溉问题，方便55户230人出行。</v>
          </cell>
          <cell r="Q174" t="str">
            <v>改善寿局村的生产生活条件，促进产业发展，方便群众发展产业。</v>
          </cell>
          <cell r="R174" t="str">
            <v>是</v>
          </cell>
          <cell r="S174" t="str">
            <v>泗顶镇人民政府</v>
          </cell>
          <cell r="T174" t="str">
            <v>泗顶镇人民政府</v>
          </cell>
          <cell r="U174" t="str">
            <v>黄诗保</v>
          </cell>
          <cell r="V174">
            <v>18174770415</v>
          </cell>
          <cell r="W174">
            <v>55</v>
          </cell>
          <cell r="X174">
            <v>230</v>
          </cell>
          <cell r="Y174">
            <v>24</v>
          </cell>
          <cell r="Z174">
            <v>76</v>
          </cell>
          <cell r="AA174">
            <v>230</v>
          </cell>
          <cell r="AB174" t="str">
            <v>否</v>
          </cell>
          <cell r="AC174" t="str">
            <v>是</v>
          </cell>
        </row>
        <row r="175">
          <cell r="E175" t="str">
            <v>泗顶镇上洞村长江二屯通屯道路维修</v>
          </cell>
          <cell r="F175" t="str">
            <v>融安县</v>
          </cell>
          <cell r="G175" t="str">
            <v>泗顶镇</v>
          </cell>
          <cell r="H175" t="str">
            <v>上洞村</v>
          </cell>
          <cell r="I175" t="str">
            <v>2026.3.10</v>
          </cell>
          <cell r="J175" t="str">
            <v>2026.5.9</v>
          </cell>
          <cell r="K175">
            <v>80</v>
          </cell>
          <cell r="L175">
            <v>80</v>
          </cell>
          <cell r="M175">
            <v>0</v>
          </cell>
          <cell r="N175">
            <v>0</v>
          </cell>
          <cell r="O175" t="str">
            <v>道路维修硬化长350米，约1400平方米。</v>
          </cell>
          <cell r="P175" t="str">
            <v>完善产业基地基础设施建设，促进产业发展与乡村振兴。</v>
          </cell>
          <cell r="Q175" t="str">
            <v>该道路是泗顶镇与大坡乡群众发展产业重要道路，通过建设该产业道路，有利于两个乡镇上万群众的发展产业同时利于日常通行。</v>
          </cell>
          <cell r="R175" t="str">
            <v>是</v>
          </cell>
          <cell r="S175" t="str">
            <v>泗顶镇人民政府</v>
          </cell>
          <cell r="T175" t="str">
            <v>泗顶镇人民政府</v>
          </cell>
          <cell r="U175" t="str">
            <v>黄诗保</v>
          </cell>
          <cell r="V175">
            <v>18174770415</v>
          </cell>
          <cell r="W175">
            <v>500</v>
          </cell>
          <cell r="X175">
            <v>6600</v>
          </cell>
          <cell r="Y175">
            <v>100</v>
          </cell>
          <cell r="Z175">
            <v>300</v>
          </cell>
          <cell r="AA175">
            <v>6600</v>
          </cell>
          <cell r="AB175" t="str">
            <v>否</v>
          </cell>
          <cell r="AC175" t="str">
            <v>是</v>
          </cell>
        </row>
        <row r="176">
          <cell r="E176" t="str">
            <v>融安县泗顶镇三坡村农业基地灌溉工程</v>
          </cell>
          <cell r="F176" t="str">
            <v>融安县</v>
          </cell>
          <cell r="G176" t="str">
            <v>泗顶镇</v>
          </cell>
          <cell r="H176" t="str">
            <v>三坡村</v>
          </cell>
          <cell r="I176" t="str">
            <v>2026.6.15</v>
          </cell>
          <cell r="J176" t="str">
            <v>2026.8.14</v>
          </cell>
          <cell r="K176">
            <v>120</v>
          </cell>
          <cell r="L176">
            <v>120</v>
          </cell>
          <cell r="M176">
            <v>0</v>
          </cell>
          <cell r="N176">
            <v>0</v>
          </cell>
          <cell r="O176" t="str">
            <v>大份水库、路迁水库、干暴水库灌溉农田水渠老化破损，需重新挖掘、疏通水渠并硬化，约4000米。
</v>
          </cell>
          <cell r="P176" t="str">
            <v>改善三坡村1500亩农田、耕地排灌条件，促农增收，巩固脱贫成果。</v>
          </cell>
          <cell r="Q176" t="str">
            <v>改善三坡村的生产条件，促进产业发展，通过修复硬化水沟，达成引水目的，增加种植条件，吸引群众种植，增加群众收入。</v>
          </cell>
          <cell r="R176" t="str">
            <v>是</v>
          </cell>
          <cell r="S176" t="str">
            <v>泗顶镇人民政府</v>
          </cell>
          <cell r="T176" t="str">
            <v>泗顶镇人民政府</v>
          </cell>
          <cell r="U176" t="str">
            <v>黄诗保</v>
          </cell>
          <cell r="V176">
            <v>18174770415</v>
          </cell>
          <cell r="W176">
            <v>544</v>
          </cell>
          <cell r="X176">
            <v>2048</v>
          </cell>
          <cell r="Y176">
            <v>188</v>
          </cell>
          <cell r="Z176">
            <v>635</v>
          </cell>
          <cell r="AA176">
            <v>2048</v>
          </cell>
          <cell r="AB176" t="str">
            <v>否</v>
          </cell>
          <cell r="AC176" t="str">
            <v>是</v>
          </cell>
        </row>
        <row r="177">
          <cell r="E177" t="str">
            <v>泗顶镇马田村佳境屯优质稻产业基地排水渠疏通工程</v>
          </cell>
          <cell r="F177" t="str">
            <v>融安县</v>
          </cell>
          <cell r="G177" t="str">
            <v>泗顶镇</v>
          </cell>
          <cell r="H177" t="str">
            <v>马田村</v>
          </cell>
          <cell r="I177" t="str">
            <v>2026.3.10</v>
          </cell>
          <cell r="J177" t="str">
            <v>2026.5.9</v>
          </cell>
          <cell r="K177">
            <v>70</v>
          </cell>
          <cell r="L177">
            <v>70</v>
          </cell>
          <cell r="M177">
            <v>0</v>
          </cell>
          <cell r="N177">
            <v>0</v>
          </cell>
          <cell r="O177" t="str">
            <v>优质稻产业基地排水渠疏通长1.5公里。
</v>
          </cell>
          <cell r="P177" t="str">
            <v>解决非贫困村屯级优质稻产业基地排水渠疏通问题，改善贫困村基础设施，方便75户248人日常开展产业生产。</v>
          </cell>
          <cell r="Q177" t="str">
            <v>改善佳境屯的生产生活条件，促进产业发展，方便群众出行。</v>
          </cell>
          <cell r="R177" t="str">
            <v>是</v>
          </cell>
          <cell r="S177" t="str">
            <v>泗顶镇人民政府</v>
          </cell>
          <cell r="T177" t="str">
            <v>泗顶镇人民政府</v>
          </cell>
          <cell r="U177" t="str">
            <v>黄诗保</v>
          </cell>
          <cell r="V177">
            <v>18174770415</v>
          </cell>
          <cell r="W177">
            <v>75</v>
          </cell>
          <cell r="X177">
            <v>248</v>
          </cell>
          <cell r="Y177">
            <v>19</v>
          </cell>
          <cell r="Z177">
            <v>60</v>
          </cell>
          <cell r="AA177">
            <v>248</v>
          </cell>
          <cell r="AB177" t="str">
            <v>否</v>
          </cell>
          <cell r="AC177" t="str">
            <v>是</v>
          </cell>
        </row>
        <row r="178">
          <cell r="E178" t="str">
            <v>泗顶镇泗顶村二队菜篮子基地项目建设工程</v>
          </cell>
          <cell r="F178" t="str">
            <v>融安县</v>
          </cell>
          <cell r="G178" t="str">
            <v>泗顶镇</v>
          </cell>
          <cell r="H178" t="str">
            <v>泗顶村</v>
          </cell>
          <cell r="I178" t="str">
            <v>2026.6.15</v>
          </cell>
          <cell r="J178" t="str">
            <v>2026.8.14</v>
          </cell>
          <cell r="K178">
            <v>75</v>
          </cell>
          <cell r="L178">
            <v>75</v>
          </cell>
          <cell r="M178">
            <v>0</v>
          </cell>
          <cell r="N178">
            <v>0</v>
          </cell>
          <cell r="O178" t="str">
            <v>新建泵房，引水管1500米，蓄水池1座容量100吨
</v>
          </cell>
          <cell r="P178" t="str">
            <v>改善泗顶村的生产生活条件，促进产业发展。</v>
          </cell>
          <cell r="Q178" t="str">
            <v>项目所在地周边有约100亩砂糖桔、10亩玉米，菜篮子基地60亩，预计年产值150万元。</v>
          </cell>
          <cell r="R178" t="str">
            <v>是</v>
          </cell>
          <cell r="S178" t="str">
            <v>泗顶镇人民政府</v>
          </cell>
          <cell r="T178" t="str">
            <v>泗顶镇人民政府</v>
          </cell>
          <cell r="U178" t="str">
            <v>黄诗保</v>
          </cell>
          <cell r="V178">
            <v>18174770415</v>
          </cell>
          <cell r="W178">
            <v>37</v>
          </cell>
          <cell r="X178">
            <v>125</v>
          </cell>
          <cell r="Y178">
            <v>36</v>
          </cell>
          <cell r="Z178">
            <v>96</v>
          </cell>
          <cell r="AA178">
            <v>125</v>
          </cell>
          <cell r="AB178" t="str">
            <v>否</v>
          </cell>
          <cell r="AC178" t="str">
            <v>是</v>
          </cell>
        </row>
        <row r="179">
          <cell r="E179" t="str">
            <v>泗顶镇村屯水毁道路维修工程</v>
          </cell>
          <cell r="F179" t="str">
            <v>融安县</v>
          </cell>
          <cell r="G179" t="str">
            <v>泗顶镇</v>
          </cell>
          <cell r="H179" t="str">
            <v> 马田村、上洞村</v>
          </cell>
          <cell r="I179" t="str">
            <v>2026.3.10</v>
          </cell>
          <cell r="J179" t="str">
            <v>2026.5.9</v>
          </cell>
          <cell r="K179">
            <v>15</v>
          </cell>
          <cell r="L179">
            <v>15</v>
          </cell>
          <cell r="M179">
            <v>0</v>
          </cell>
          <cell r="N179">
            <v>0</v>
          </cell>
          <cell r="O179" t="str">
            <v>维修水毁道路0.3公里</v>
          </cell>
          <cell r="P179" t="str">
            <v>巩固提升村内道路质量，解决农户出行交通问题，巩固脱贫成效</v>
          </cell>
          <cell r="Q179" t="str">
            <v>改善马田村、上洞村的生产生活条件，促进产业发展，方便群众出行。</v>
          </cell>
          <cell r="R179" t="str">
            <v>是</v>
          </cell>
          <cell r="S179" t="str">
            <v>泗顶镇人民政府</v>
          </cell>
          <cell r="T179" t="str">
            <v>泗顶镇人民政府</v>
          </cell>
          <cell r="U179" t="str">
            <v>黄诗保</v>
          </cell>
          <cell r="V179">
            <v>18174770415</v>
          </cell>
          <cell r="W179">
            <v>42</v>
          </cell>
          <cell r="X179">
            <v>196</v>
          </cell>
          <cell r="Y179">
            <v>71</v>
          </cell>
          <cell r="Z179">
            <v>40</v>
          </cell>
          <cell r="AA179">
            <v>196</v>
          </cell>
          <cell r="AB179" t="str">
            <v>否</v>
          </cell>
          <cell r="AC179" t="str">
            <v>是</v>
          </cell>
        </row>
        <row r="180">
          <cell r="E180" t="str">
            <v>泗顶镇寿局村上洞马屯蓄水池工程</v>
          </cell>
          <cell r="F180" t="str">
            <v>融安县</v>
          </cell>
          <cell r="G180" t="str">
            <v>泗顶镇</v>
          </cell>
          <cell r="H180" t="str">
            <v>寿局村</v>
          </cell>
          <cell r="I180" t="str">
            <v>2026.3.10</v>
          </cell>
          <cell r="J180" t="str">
            <v>2026.5.9</v>
          </cell>
          <cell r="K180">
            <v>50</v>
          </cell>
          <cell r="L180">
            <v>50</v>
          </cell>
          <cell r="M180">
            <v>0</v>
          </cell>
          <cell r="N180">
            <v>0</v>
          </cell>
          <cell r="O180" t="str">
            <v>蓄水量60立方、50进水管1200米</v>
          </cell>
          <cell r="P180" t="str">
            <v>解决贫困村与非贫困村屯级灌溉问题，方便27户107人灌溉。</v>
          </cell>
          <cell r="Q180" t="str">
            <v>改善寿局村的生产生活条件，促进产业发展，方便群众发展产业。</v>
          </cell>
          <cell r="R180" t="str">
            <v>是</v>
          </cell>
          <cell r="S180" t="str">
            <v>泗顶镇人民政府</v>
          </cell>
          <cell r="T180" t="str">
            <v>泗顶镇人民政府</v>
          </cell>
          <cell r="U180" t="str">
            <v>黄诗保</v>
          </cell>
          <cell r="V180">
            <v>18174770415</v>
          </cell>
          <cell r="W180">
            <v>27</v>
          </cell>
          <cell r="X180">
            <v>107</v>
          </cell>
          <cell r="Y180">
            <v>9</v>
          </cell>
          <cell r="Z180">
            <v>32</v>
          </cell>
          <cell r="AA180">
            <v>107</v>
          </cell>
          <cell r="AB180" t="str">
            <v>否</v>
          </cell>
          <cell r="AC180" t="str">
            <v>是</v>
          </cell>
        </row>
        <row r="181">
          <cell r="E181" t="str">
            <v>泗顶镇山贝村万安屯补充水源工程</v>
          </cell>
          <cell r="F181" t="str">
            <v>融安县</v>
          </cell>
          <cell r="G181" t="str">
            <v>泗顶镇</v>
          </cell>
          <cell r="H181" t="str">
            <v>山贝村</v>
          </cell>
          <cell r="I181" t="str">
            <v>2026.3.10</v>
          </cell>
          <cell r="J181" t="str">
            <v>2026.5.9</v>
          </cell>
          <cell r="K181">
            <v>40</v>
          </cell>
          <cell r="L181">
            <v>40</v>
          </cell>
          <cell r="M181">
            <v>0</v>
          </cell>
          <cell r="N181">
            <v>0</v>
          </cell>
          <cell r="O181" t="str">
            <v>打井，安装水管到户</v>
          </cell>
          <cell r="P181" t="str">
            <v>完善基础设施建设，促进产业发展，解决46户182人日常饮水问题，巩固脱贫成效。
</v>
          </cell>
          <cell r="Q181" t="str">
            <v>完善基础设施建设，提升46户182人饮水质量，巩固脱贫成效。
</v>
          </cell>
          <cell r="R181" t="str">
            <v>是</v>
          </cell>
          <cell r="S181" t="str">
            <v>泗顶镇人民政府</v>
          </cell>
          <cell r="T181" t="str">
            <v>泗顶镇人民政府</v>
          </cell>
          <cell r="U181" t="str">
            <v>黄诗保</v>
          </cell>
          <cell r="V181">
            <v>18174770415</v>
          </cell>
          <cell r="W181">
            <v>46</v>
          </cell>
          <cell r="X181">
            <v>182</v>
          </cell>
          <cell r="Y181">
            <v>13</v>
          </cell>
          <cell r="Z181">
            <v>53</v>
          </cell>
          <cell r="AA181">
            <v>182</v>
          </cell>
          <cell r="AB181" t="str">
            <v>否</v>
          </cell>
          <cell r="AC181" t="str">
            <v>是</v>
          </cell>
        </row>
        <row r="182">
          <cell r="E182" t="str">
            <v>泗顶镇振彩村板坪屯饮水巩固提升工程项目</v>
          </cell>
          <cell r="F182" t="str">
            <v>融安县</v>
          </cell>
          <cell r="G182" t="str">
            <v>泗顶镇</v>
          </cell>
          <cell r="H182" t="str">
            <v>振彩村</v>
          </cell>
          <cell r="I182" t="str">
            <v>2026.3.10</v>
          </cell>
          <cell r="J182" t="str">
            <v>2026.5.9</v>
          </cell>
          <cell r="K182">
            <v>30</v>
          </cell>
          <cell r="L182">
            <v>30</v>
          </cell>
          <cell r="M182">
            <v>0</v>
          </cell>
          <cell r="N182">
            <v>0</v>
          </cell>
          <cell r="O182" t="str">
            <v>打井架接塑料水管进蓄水池</v>
          </cell>
          <cell r="P182" t="str">
            <v>完善基础设施建设，促进产业发展、解决78户284人日常饮水问题，巩固脱贫成效。</v>
          </cell>
          <cell r="Q182" t="str">
            <v>完善基础设施建设，促进产业发展、方便78户284人生活，巩固脱贫成效。</v>
          </cell>
          <cell r="R182" t="str">
            <v>是</v>
          </cell>
          <cell r="S182" t="str">
            <v>泗顶镇人民政府</v>
          </cell>
          <cell r="T182" t="str">
            <v>泗顶镇人民政府</v>
          </cell>
          <cell r="U182" t="str">
            <v>黄诗保</v>
          </cell>
          <cell r="V182">
            <v>18174770415</v>
          </cell>
          <cell r="W182">
            <v>78</v>
          </cell>
          <cell r="X182">
            <v>284</v>
          </cell>
          <cell r="Y182">
            <v>18</v>
          </cell>
          <cell r="Z182">
            <v>74</v>
          </cell>
          <cell r="AA182">
            <v>284</v>
          </cell>
          <cell r="AB182" t="str">
            <v>否</v>
          </cell>
          <cell r="AC182" t="str">
            <v>是</v>
          </cell>
        </row>
        <row r="183">
          <cell r="E183" t="str">
            <v>泗顶镇振彩村上泗塘屯饮水巩固提升工程项目</v>
          </cell>
          <cell r="F183" t="str">
            <v>融安县</v>
          </cell>
          <cell r="G183" t="str">
            <v>泗顶镇</v>
          </cell>
          <cell r="H183" t="str">
            <v>振彩村</v>
          </cell>
          <cell r="I183" t="str">
            <v>2026.3.10</v>
          </cell>
          <cell r="J183" t="str">
            <v>2026.5.9</v>
          </cell>
          <cell r="K183">
            <v>30</v>
          </cell>
          <cell r="L183">
            <v>30</v>
          </cell>
          <cell r="M183">
            <v>0</v>
          </cell>
          <cell r="N183">
            <v>0</v>
          </cell>
          <cell r="O183" t="str">
            <v>打井架接塑料水管进蓄水池</v>
          </cell>
          <cell r="P183" t="str">
            <v>完善基础设施建设，促进产业发展、解决66户217人日常饮水问题，巩固脱贫成效。</v>
          </cell>
          <cell r="Q183" t="str">
            <v>完善基础设施建设，促进产业发展、方便66户217人生活，巩固脱贫成效。</v>
          </cell>
          <cell r="R183" t="str">
            <v>是</v>
          </cell>
          <cell r="S183" t="str">
            <v>泗顶镇人民政府</v>
          </cell>
          <cell r="T183" t="str">
            <v>泗顶镇人民政府</v>
          </cell>
          <cell r="U183" t="str">
            <v>黄诗保</v>
          </cell>
          <cell r="V183">
            <v>18174770415</v>
          </cell>
          <cell r="W183">
            <v>66</v>
          </cell>
          <cell r="X183">
            <v>248</v>
          </cell>
          <cell r="Y183">
            <v>10</v>
          </cell>
          <cell r="Z183">
            <v>38</v>
          </cell>
          <cell r="AA183">
            <v>248</v>
          </cell>
          <cell r="AB183" t="str">
            <v>否</v>
          </cell>
          <cell r="AC183" t="str">
            <v>是</v>
          </cell>
        </row>
        <row r="184">
          <cell r="E184" t="str">
            <v>泗顶镇上洞村三屯盖板涵</v>
          </cell>
          <cell r="F184" t="str">
            <v>融安县</v>
          </cell>
          <cell r="G184" t="str">
            <v>泗顶镇</v>
          </cell>
          <cell r="H184" t="str">
            <v>上洞村</v>
          </cell>
          <cell r="I184" t="str">
            <v>2026.6.15</v>
          </cell>
          <cell r="J184" t="str">
            <v>2026.8.14</v>
          </cell>
          <cell r="K184">
            <v>150</v>
          </cell>
          <cell r="L184">
            <v>150</v>
          </cell>
          <cell r="M184">
            <v>0</v>
          </cell>
          <cell r="N184">
            <v>0</v>
          </cell>
          <cell r="O184" t="str">
            <v>建设一座18米盖板涵</v>
          </cell>
          <cell r="P184" t="str">
            <v>完善基础设施建设，促进产业发展或方便群众出行，巩固脱贫成效。</v>
          </cell>
          <cell r="Q184" t="str">
            <v>通过建设产业道路，方便群众运输金桔，香杉对外销售，促进农户年增收50万元</v>
          </cell>
          <cell r="R184" t="str">
            <v>是</v>
          </cell>
          <cell r="S184" t="str">
            <v>泗顶镇人民政府</v>
          </cell>
          <cell r="T184" t="str">
            <v>泗顶镇人民政府</v>
          </cell>
          <cell r="U184" t="str">
            <v>黄诗保</v>
          </cell>
          <cell r="V184">
            <v>18174770415</v>
          </cell>
          <cell r="W184">
            <v>42</v>
          </cell>
          <cell r="X184">
            <v>170</v>
          </cell>
          <cell r="Y184">
            <v>17</v>
          </cell>
          <cell r="Z184">
            <v>52</v>
          </cell>
          <cell r="AA184">
            <v>170</v>
          </cell>
          <cell r="AB184" t="str">
            <v>否</v>
          </cell>
          <cell r="AC184" t="str">
            <v>是</v>
          </cell>
        </row>
        <row r="185">
          <cell r="E185" t="str">
            <v>泗顶镇上洞村泗坡屯蔬菜基地大棚工程</v>
          </cell>
          <cell r="F185" t="str">
            <v>融安县</v>
          </cell>
          <cell r="G185" t="str">
            <v>泗顶镇</v>
          </cell>
          <cell r="H185" t="str">
            <v>上洞村</v>
          </cell>
          <cell r="I185" t="str">
            <v>2026.6.15</v>
          </cell>
          <cell r="J185" t="str">
            <v>2026.8.14</v>
          </cell>
          <cell r="K185">
            <v>180</v>
          </cell>
          <cell r="L185">
            <v>180</v>
          </cell>
          <cell r="M185">
            <v>0</v>
          </cell>
          <cell r="N185">
            <v>0</v>
          </cell>
          <cell r="O185" t="str">
            <v>建设46个大棚，共计23.74亩</v>
          </cell>
          <cell r="P185" t="str">
            <v>完善产业基地基础设施建设，促进产业发展与巩固脱贫成效。</v>
          </cell>
          <cell r="Q185" t="str">
            <v>促进特色产业发展，增加产业覆盖率，巩固脱贫成效。</v>
          </cell>
          <cell r="R185" t="str">
            <v>是</v>
          </cell>
          <cell r="S185" t="str">
            <v>泗顶镇人民政府</v>
          </cell>
          <cell r="T185" t="str">
            <v>泗顶镇人民政府</v>
          </cell>
          <cell r="U185" t="str">
            <v>黄诗保</v>
          </cell>
          <cell r="V185">
            <v>18174770415</v>
          </cell>
          <cell r="W185">
            <v>117</v>
          </cell>
          <cell r="X185">
            <v>430</v>
          </cell>
          <cell r="Y185">
            <v>13</v>
          </cell>
          <cell r="Z185">
            <v>46</v>
          </cell>
          <cell r="AA185">
            <v>430</v>
          </cell>
          <cell r="AB185" t="str">
            <v>否</v>
          </cell>
          <cell r="AC185" t="str">
            <v>是</v>
          </cell>
        </row>
        <row r="186">
          <cell r="E186" t="str">
            <v>泗顶镇儒南村路福屯地头灌溉水柜</v>
          </cell>
          <cell r="F186" t="str">
            <v>融安县</v>
          </cell>
          <cell r="G186" t="str">
            <v>泗顶镇</v>
          </cell>
          <cell r="H186" t="str">
            <v>儒南村</v>
          </cell>
          <cell r="I186" t="str">
            <v>2026.3.10</v>
          </cell>
          <cell r="J186" t="str">
            <v>2026.5.9</v>
          </cell>
          <cell r="K186">
            <v>20</v>
          </cell>
          <cell r="L186">
            <v>20</v>
          </cell>
          <cell r="M186">
            <v>0</v>
          </cell>
          <cell r="N186">
            <v>0</v>
          </cell>
          <cell r="O186" t="str">
            <v>新建一座水柜，容积200立方米</v>
          </cell>
          <cell r="P186" t="str">
            <v>项目建成后可有效缓解约80亩农田旱季缺水问题，惠及49户179人，直接助力21户87人脱贫群众通过稳定生产实现增收，夯实产业发展基础。</v>
          </cell>
          <cell r="Q186" t="str">
            <v>项目建设优先吸纳本地脱贫劳动力参与，获取劳务报酬。有效缓解约80亩农田旱季缺水问题，惠及49户179人，直接助力21户87人脱贫群众通过稳定生产实现增收，夯实产业发展基础。</v>
          </cell>
          <cell r="R186" t="str">
            <v>是</v>
          </cell>
          <cell r="S186" t="str">
            <v>泗顶镇人民政府</v>
          </cell>
          <cell r="T186" t="str">
            <v>泗顶镇人民政府</v>
          </cell>
          <cell r="U186" t="str">
            <v>黄诗保</v>
          </cell>
          <cell r="V186">
            <v>18174770415</v>
          </cell>
          <cell r="W186">
            <v>45</v>
          </cell>
          <cell r="X186">
            <v>179</v>
          </cell>
          <cell r="Y186">
            <v>21</v>
          </cell>
          <cell r="Z186">
            <v>87</v>
          </cell>
          <cell r="AA186">
            <v>179</v>
          </cell>
          <cell r="AB186" t="str">
            <v>否</v>
          </cell>
          <cell r="AC186" t="str">
            <v>是</v>
          </cell>
        </row>
        <row r="187">
          <cell r="E187" t="str">
            <v>泗顶镇振彩村上泗塘屯巷道硬化</v>
          </cell>
          <cell r="F187" t="str">
            <v>融安县</v>
          </cell>
          <cell r="G187" t="str">
            <v>泗顶镇</v>
          </cell>
          <cell r="H187" t="str">
            <v>振彩村</v>
          </cell>
          <cell r="I187" t="str">
            <v>2026.3.10</v>
          </cell>
          <cell r="J187" t="str">
            <v>2026.5.9</v>
          </cell>
          <cell r="K187">
            <v>40</v>
          </cell>
          <cell r="L187">
            <v>40</v>
          </cell>
          <cell r="M187">
            <v>0</v>
          </cell>
          <cell r="N187">
            <v>0</v>
          </cell>
          <cell r="O187" t="str">
            <v>巷道硬化长1500米</v>
          </cell>
          <cell r="P187" t="str">
            <v>  完善基础设施建设，方便群众出行，巩固脱贫成效。</v>
          </cell>
          <cell r="Q187" t="str">
            <v>改善上洞村的生产生活条件，促进产业发展，方便群众出行。</v>
          </cell>
          <cell r="R187" t="str">
            <v>是</v>
          </cell>
          <cell r="S187" t="str">
            <v>泗顶镇人民政府</v>
          </cell>
          <cell r="T187" t="str">
            <v>泗顶镇人民政府</v>
          </cell>
          <cell r="U187" t="str">
            <v>黄诗保</v>
          </cell>
          <cell r="V187">
            <v>18174770415</v>
          </cell>
          <cell r="W187">
            <v>66</v>
          </cell>
          <cell r="X187">
            <v>248</v>
          </cell>
          <cell r="Y187">
            <v>10</v>
          </cell>
          <cell r="Z187">
            <v>38</v>
          </cell>
          <cell r="AA187">
            <v>248</v>
          </cell>
          <cell r="AB187" t="str">
            <v>否</v>
          </cell>
          <cell r="AC187" t="str">
            <v>是</v>
          </cell>
        </row>
        <row r="188">
          <cell r="E188" t="str">
            <v>融安县泗顶镇三坡村里村屯污水治理建设项目</v>
          </cell>
          <cell r="F188" t="str">
            <v>融安县</v>
          </cell>
          <cell r="G188" t="str">
            <v>泗顶镇</v>
          </cell>
          <cell r="H188" t="str">
            <v>三坡村</v>
          </cell>
          <cell r="I188" t="str">
            <v>2026.3.10</v>
          </cell>
          <cell r="J188" t="str">
            <v>2026.5.9</v>
          </cell>
          <cell r="K188">
            <v>30</v>
          </cell>
          <cell r="L188">
            <v>30</v>
          </cell>
          <cell r="M188">
            <v>0</v>
          </cell>
          <cell r="N188">
            <v>0</v>
          </cell>
          <cell r="O188" t="str">
            <v>挖排污沟，铺设排污管约2公里，构建覆盖里村屯的污水输送系统，提升乡村振兴村容村貌。</v>
          </cell>
          <cell r="P188" t="str">
            <v>减少对地下水、周边沟渠的污染，改善生态，消除污水异味与蚊蝇滋生隐患，提升村容村貌与人居品质，为庭院经济、乡村旅游发展筑牢生态基础。</v>
          </cell>
          <cell r="Q188" t="str">
            <v>改善三坡村的生产生活条件，优化乡村空间与治理，打造乡村特色IP， 形成地域标签，带动区域产业联动。</v>
          </cell>
          <cell r="R188" t="str">
            <v>是</v>
          </cell>
          <cell r="S188" t="str">
            <v>泗顶镇人民政府</v>
          </cell>
          <cell r="T188" t="str">
            <v>泗顶镇人民政府</v>
          </cell>
          <cell r="U188" t="str">
            <v>黄诗保</v>
          </cell>
          <cell r="V188">
            <v>18174770415</v>
          </cell>
          <cell r="W188">
            <v>142</v>
          </cell>
          <cell r="X188">
            <v>337</v>
          </cell>
          <cell r="Y188">
            <v>21</v>
          </cell>
          <cell r="Z188">
            <v>58</v>
          </cell>
          <cell r="AA188">
            <v>337</v>
          </cell>
          <cell r="AB188" t="str">
            <v>否</v>
          </cell>
          <cell r="AC188" t="str">
            <v>是</v>
          </cell>
        </row>
        <row r="189">
          <cell r="E189" t="str">
            <v>融安县泗顶镇三坡村雷号屯拿怀产业路硬化工程</v>
          </cell>
          <cell r="F189" t="str">
            <v>融安县</v>
          </cell>
          <cell r="G189" t="str">
            <v>泗顶镇</v>
          </cell>
          <cell r="H189" t="str">
            <v>三坡村</v>
          </cell>
          <cell r="I189" t="str">
            <v>2026.3.10</v>
          </cell>
          <cell r="J189" t="str">
            <v>2026.5.9</v>
          </cell>
          <cell r="K189">
            <v>18</v>
          </cell>
          <cell r="L189">
            <v>18</v>
          </cell>
          <cell r="M189">
            <v>0</v>
          </cell>
          <cell r="N189">
            <v>0</v>
          </cell>
          <cell r="O189" t="str">
            <v>硬化路面长700米、路面宽3米、厚20厘米，压实砂石基层厚10厘米。</v>
          </cell>
          <cell r="P189" t="str">
            <v>巩固提升村内道路质量，解决农户出行交通问题，巩固脱贫成效</v>
          </cell>
          <cell r="Q189" t="str">
            <v>改善三坡村的生产生活条件，促进产业发展，方便群众出行。</v>
          </cell>
          <cell r="R189" t="str">
            <v>是</v>
          </cell>
          <cell r="S189" t="str">
            <v>泗顶镇人民政府</v>
          </cell>
          <cell r="T189" t="str">
            <v>泗顶镇人民政府</v>
          </cell>
          <cell r="U189" t="str">
            <v>黄诗保</v>
          </cell>
          <cell r="V189">
            <v>18174770415</v>
          </cell>
          <cell r="W189">
            <v>4</v>
          </cell>
          <cell r="X189">
            <v>11</v>
          </cell>
          <cell r="Y189">
            <v>4</v>
          </cell>
          <cell r="Z189">
            <v>11</v>
          </cell>
          <cell r="AA189">
            <v>11</v>
          </cell>
          <cell r="AB189" t="str">
            <v>否</v>
          </cell>
          <cell r="AC189" t="str">
            <v>是</v>
          </cell>
        </row>
        <row r="190">
          <cell r="E190" t="str">
            <v>泗顶镇上洞村泗坡屯电产至细勤渠道建设</v>
          </cell>
          <cell r="F190" t="str">
            <v>融安县</v>
          </cell>
          <cell r="G190" t="str">
            <v>泗顶镇</v>
          </cell>
          <cell r="H190" t="str">
            <v>上洞村</v>
          </cell>
          <cell r="I190" t="str">
            <v>2026.3.10</v>
          </cell>
          <cell r="J190" t="str">
            <v>2026.5.9</v>
          </cell>
          <cell r="K190">
            <v>12</v>
          </cell>
          <cell r="L190">
            <v>12</v>
          </cell>
          <cell r="M190">
            <v>0</v>
          </cell>
          <cell r="N190">
            <v>0</v>
          </cell>
          <cell r="O190" t="str">
            <v>新建长0.8公里水渠</v>
          </cell>
          <cell r="P190" t="str">
            <v>完善农田水利基础设施建设，巩固脱贫成效。</v>
          </cell>
          <cell r="Q190" t="str">
            <v>通过建设水渠，方便群众农田灌溉，增加收入</v>
          </cell>
          <cell r="R190" t="str">
            <v>是</v>
          </cell>
          <cell r="S190" t="str">
            <v>泗顶镇人民政府</v>
          </cell>
          <cell r="T190" t="str">
            <v>泗顶镇人民政府</v>
          </cell>
          <cell r="U190" t="str">
            <v>黄诗保</v>
          </cell>
          <cell r="V190">
            <v>18174770415</v>
          </cell>
          <cell r="W190">
            <v>117</v>
          </cell>
          <cell r="X190">
            <v>430</v>
          </cell>
          <cell r="Y190">
            <v>13</v>
          </cell>
          <cell r="Z190">
            <v>46</v>
          </cell>
          <cell r="AA190">
            <v>430</v>
          </cell>
          <cell r="AB190" t="str">
            <v>否</v>
          </cell>
          <cell r="AC190" t="str">
            <v>是</v>
          </cell>
        </row>
        <row r="191">
          <cell r="E191" t="str">
            <v>融安县泗顶镇三坡村牛角山桥头至白梅产业路硬化工程</v>
          </cell>
          <cell r="F191" t="str">
            <v>融安县</v>
          </cell>
          <cell r="G191" t="str">
            <v>泗顶镇</v>
          </cell>
          <cell r="H191" t="str">
            <v>三坡村</v>
          </cell>
          <cell r="I191" t="str">
            <v>2026.3.10</v>
          </cell>
          <cell r="J191" t="str">
            <v>2026.5.9</v>
          </cell>
          <cell r="K191">
            <v>12</v>
          </cell>
          <cell r="L191">
            <v>12</v>
          </cell>
          <cell r="M191">
            <v>0</v>
          </cell>
          <cell r="N191">
            <v>0</v>
          </cell>
          <cell r="O191" t="str">
            <v>从牛角山桥头至白梅产业路硬化约400米。</v>
          </cell>
          <cell r="P191" t="str">
            <v>巩固提升村内道路质量，解决农户出行交通问题，巩固脱贫成效</v>
          </cell>
          <cell r="Q191" t="str">
            <v>改善三坡村的生产生活条件，促进产业发展，方便群众出行。</v>
          </cell>
          <cell r="R191" t="str">
            <v>是</v>
          </cell>
          <cell r="S191" t="str">
            <v>泗顶镇人民政府</v>
          </cell>
          <cell r="T191" t="str">
            <v>泗顶镇人民政府</v>
          </cell>
          <cell r="U191" t="str">
            <v>黄诗保</v>
          </cell>
          <cell r="V191">
            <v>18174770415</v>
          </cell>
          <cell r="W191">
            <v>57</v>
          </cell>
          <cell r="X191">
            <v>170</v>
          </cell>
          <cell r="Y191">
            <v>20</v>
          </cell>
          <cell r="Z191">
            <v>53</v>
          </cell>
          <cell r="AA191">
            <v>170</v>
          </cell>
          <cell r="AB191" t="str">
            <v>否</v>
          </cell>
          <cell r="AC191" t="str">
            <v>是</v>
          </cell>
        </row>
        <row r="192">
          <cell r="E192" t="str">
            <v>融安县泗顶镇三坡村下弓屯瓦厂路况至甘勒樔口产业路硬化工程</v>
          </cell>
          <cell r="F192" t="str">
            <v>融安县</v>
          </cell>
          <cell r="G192" t="str">
            <v>泗顶镇</v>
          </cell>
          <cell r="H192" t="str">
            <v>三坡村</v>
          </cell>
          <cell r="I192" t="str">
            <v>2026.3.10</v>
          </cell>
          <cell r="J192" t="str">
            <v>2026.5.9</v>
          </cell>
          <cell r="K192">
            <v>15</v>
          </cell>
          <cell r="L192">
            <v>15</v>
          </cell>
          <cell r="M192">
            <v>0</v>
          </cell>
          <cell r="N192">
            <v>0</v>
          </cell>
          <cell r="O192" t="str">
            <v>从下弓屯瓦厂路况至甘勒樔口产业路硬化约500米。</v>
          </cell>
          <cell r="P192" t="str">
            <v>巩固提升村内道路质量，解决农户出行交通问题，巩固脱贫成效</v>
          </cell>
          <cell r="Q192" t="str">
            <v>改善三坡村的生产生活条件，促进产业发展，方便群众出行。</v>
          </cell>
          <cell r="R192" t="str">
            <v>是</v>
          </cell>
          <cell r="S192" t="str">
            <v>泗顶镇人民政府</v>
          </cell>
          <cell r="T192" t="str">
            <v>泗顶镇人民政府</v>
          </cell>
          <cell r="U192" t="str">
            <v>黄诗保</v>
          </cell>
          <cell r="V192">
            <v>18174770415</v>
          </cell>
          <cell r="W192">
            <v>28</v>
          </cell>
          <cell r="X192">
            <v>126</v>
          </cell>
          <cell r="Y192">
            <v>8</v>
          </cell>
          <cell r="Z192">
            <v>32</v>
          </cell>
          <cell r="AA192">
            <v>126</v>
          </cell>
          <cell r="AB192" t="str">
            <v>否</v>
          </cell>
          <cell r="AC192" t="str">
            <v>是</v>
          </cell>
        </row>
        <row r="193">
          <cell r="E193" t="str">
            <v>泗顶镇上洞村大村至松树岭松木产业路硬化</v>
          </cell>
          <cell r="F193" t="str">
            <v>融安县</v>
          </cell>
          <cell r="G193" t="str">
            <v>泗顶镇</v>
          </cell>
          <cell r="H193" t="str">
            <v>上洞村</v>
          </cell>
          <cell r="I193" t="str">
            <v>2026.3.10</v>
          </cell>
          <cell r="J193" t="str">
            <v>2026.5.9</v>
          </cell>
          <cell r="K193">
            <v>36</v>
          </cell>
          <cell r="L193">
            <v>36</v>
          </cell>
          <cell r="M193">
            <v>0</v>
          </cell>
          <cell r="N193">
            <v>0</v>
          </cell>
          <cell r="O193" t="str">
            <v>新建长0.6公里产业道路</v>
          </cell>
          <cell r="P193" t="str">
            <v>完善产业基地基础设施建设，促进产业发展与巩固脱贫成效。</v>
          </cell>
          <cell r="Q193" t="str">
            <v>通过建设产业道路，方便群众运输松木、香杉对外销售，促进农户年增收40万元</v>
          </cell>
          <cell r="R193" t="str">
            <v>是</v>
          </cell>
          <cell r="S193" t="str">
            <v>泗顶镇人民政府</v>
          </cell>
          <cell r="T193" t="str">
            <v>泗顶镇人民政府</v>
          </cell>
          <cell r="U193" t="str">
            <v>黄诗保</v>
          </cell>
          <cell r="V193">
            <v>18174770415</v>
          </cell>
          <cell r="W193">
            <v>83</v>
          </cell>
          <cell r="X193">
            <v>330</v>
          </cell>
          <cell r="Y193">
            <v>19</v>
          </cell>
          <cell r="Z193">
            <v>65</v>
          </cell>
          <cell r="AA193">
            <v>330</v>
          </cell>
          <cell r="AB193" t="str">
            <v>否</v>
          </cell>
          <cell r="AC193" t="str">
            <v>是</v>
          </cell>
        </row>
        <row r="194">
          <cell r="E194" t="str">
            <v>泗顶镇上洞村邹家屯巷道硬化</v>
          </cell>
          <cell r="F194" t="str">
            <v>融安县</v>
          </cell>
          <cell r="G194" t="str">
            <v>泗顶镇</v>
          </cell>
          <cell r="H194" t="str">
            <v>上洞村</v>
          </cell>
          <cell r="I194" t="str">
            <v>2026.3.10</v>
          </cell>
          <cell r="J194" t="str">
            <v>2026.5.9</v>
          </cell>
          <cell r="K194">
            <v>36</v>
          </cell>
          <cell r="L194">
            <v>36</v>
          </cell>
          <cell r="M194">
            <v>0</v>
          </cell>
          <cell r="N194">
            <v>0</v>
          </cell>
          <cell r="O194" t="str">
            <v>巷道硬化长1200米</v>
          </cell>
          <cell r="P194" t="str">
            <v>  完善基础设施建设，方便群众出行，巩固脱贫成效。</v>
          </cell>
          <cell r="Q194" t="str">
            <v>改善上洞村的生产生活条件，促进产业发展，方便群众出行。</v>
          </cell>
          <cell r="R194" t="str">
            <v>是</v>
          </cell>
          <cell r="S194" t="str">
            <v>泗顶镇人民政府</v>
          </cell>
          <cell r="T194" t="str">
            <v>泗顶镇人民政府</v>
          </cell>
          <cell r="U194" t="str">
            <v>黄诗保</v>
          </cell>
          <cell r="V194">
            <v>18174770415</v>
          </cell>
          <cell r="W194" t="str">
            <v>18</v>
          </cell>
          <cell r="X194" t="str">
            <v>54</v>
          </cell>
          <cell r="Y194">
            <v>7</v>
          </cell>
          <cell r="Z194">
            <v>20</v>
          </cell>
          <cell r="AA194" t="str">
            <v>54</v>
          </cell>
          <cell r="AB194" t="str">
            <v>否</v>
          </cell>
          <cell r="AC194" t="str">
            <v>是</v>
          </cell>
        </row>
        <row r="195">
          <cell r="E195" t="str">
            <v>泗顶镇上洞村长江一屯巷道硬化</v>
          </cell>
          <cell r="F195" t="str">
            <v>融安县</v>
          </cell>
          <cell r="G195" t="str">
            <v>泗顶镇</v>
          </cell>
          <cell r="H195" t="str">
            <v>上洞村</v>
          </cell>
          <cell r="I195" t="str">
            <v>2026.3.10</v>
          </cell>
          <cell r="J195" t="str">
            <v>2026.5.9</v>
          </cell>
          <cell r="K195">
            <v>40</v>
          </cell>
          <cell r="L195">
            <v>40</v>
          </cell>
          <cell r="M195">
            <v>0</v>
          </cell>
          <cell r="N195">
            <v>0</v>
          </cell>
          <cell r="O195" t="str">
            <v>巷道硬化长1500米</v>
          </cell>
          <cell r="P195" t="str">
            <v>  完善基础设施建设，方便群众出行，巩固脱贫成效。</v>
          </cell>
          <cell r="Q195" t="str">
            <v>改善上洞村的生产生活条件，促进产业发展，方便群众出行。</v>
          </cell>
          <cell r="R195" t="str">
            <v>是</v>
          </cell>
          <cell r="S195" t="str">
            <v>泗顶镇人民政府</v>
          </cell>
          <cell r="T195" t="str">
            <v>泗顶镇人民政府</v>
          </cell>
          <cell r="U195" t="str">
            <v>黄诗保</v>
          </cell>
          <cell r="V195">
            <v>18174770415</v>
          </cell>
          <cell r="W195">
            <v>44</v>
          </cell>
          <cell r="X195">
            <v>180</v>
          </cell>
          <cell r="Y195">
            <v>15</v>
          </cell>
          <cell r="Z195">
            <v>61</v>
          </cell>
          <cell r="AA195">
            <v>180</v>
          </cell>
          <cell r="AB195" t="str">
            <v>否</v>
          </cell>
          <cell r="AC195" t="str">
            <v>是</v>
          </cell>
        </row>
        <row r="196">
          <cell r="E196" t="str">
            <v>泗顶镇上洞村长江三屯巷道硬化</v>
          </cell>
          <cell r="F196" t="str">
            <v>融安县</v>
          </cell>
          <cell r="G196" t="str">
            <v>泗顶镇</v>
          </cell>
          <cell r="H196" t="str">
            <v>上洞村</v>
          </cell>
          <cell r="I196" t="str">
            <v>2026.3.10</v>
          </cell>
          <cell r="J196" t="str">
            <v>2026.5.9</v>
          </cell>
          <cell r="K196">
            <v>22.5</v>
          </cell>
          <cell r="L196">
            <v>22.5</v>
          </cell>
          <cell r="M196">
            <v>0</v>
          </cell>
          <cell r="N196">
            <v>0</v>
          </cell>
          <cell r="O196" t="str">
            <v>巷道硬化长750米</v>
          </cell>
          <cell r="P196" t="str">
            <v>  完善基础设施建设，方便群众出行，巩固脱贫成效。</v>
          </cell>
          <cell r="Q196" t="str">
            <v>改善上洞村的生产生活条件，促进产业发展，方便群众出行。</v>
          </cell>
          <cell r="R196" t="str">
            <v>是</v>
          </cell>
          <cell r="S196" t="str">
            <v>泗顶镇人民政府</v>
          </cell>
          <cell r="T196" t="str">
            <v>泗顶镇人民政府</v>
          </cell>
          <cell r="U196" t="str">
            <v>黄诗保</v>
          </cell>
          <cell r="V196">
            <v>18174770415</v>
          </cell>
          <cell r="W196">
            <v>42</v>
          </cell>
          <cell r="X196">
            <v>170</v>
          </cell>
          <cell r="Y196">
            <v>17</v>
          </cell>
          <cell r="Z196">
            <v>52</v>
          </cell>
          <cell r="AA196">
            <v>170</v>
          </cell>
          <cell r="AB196" t="str">
            <v>否</v>
          </cell>
          <cell r="AC196" t="str">
            <v>是</v>
          </cell>
        </row>
        <row r="197">
          <cell r="E197" t="str">
            <v>桥板乡温塘村甫里屯与温塘屯后寨优质稻产业基地基础灌溉设施建设</v>
          </cell>
          <cell r="F197" t="str">
            <v>融安县</v>
          </cell>
          <cell r="G197" t="str">
            <v>桥板乡</v>
          </cell>
          <cell r="H197" t="str">
            <v>温塘村</v>
          </cell>
          <cell r="I197" t="str">
            <v>2025.4.1</v>
          </cell>
          <cell r="J197" t="str">
            <v>2025.6.3</v>
          </cell>
          <cell r="K197">
            <v>50</v>
          </cell>
          <cell r="L197">
            <v>50</v>
          </cell>
          <cell r="M197">
            <v>0</v>
          </cell>
          <cell r="N197">
            <v>0</v>
          </cell>
          <cell r="O197" t="str">
            <v>新建水渠总长度1000米，宽50cm*高70cm水渠长度833米；宽40cm*高40cm水渠长度833米，接口修建一座23米长小塘坝</v>
          </cell>
          <cell r="P197" t="str">
            <v>解决温塘村屯级农田灌溉问题，改善本村基础设施，方便112户农户生产生活。</v>
          </cell>
          <cell r="Q197" t="str">
            <v>改善温塘村的生产生活条件，促进产业发展，方便群众出行。</v>
          </cell>
          <cell r="R197" t="str">
            <v>是</v>
          </cell>
          <cell r="S197" t="str">
            <v>桥板乡人民政府</v>
          </cell>
          <cell r="T197" t="str">
            <v>桥板乡人民政府</v>
          </cell>
          <cell r="U197" t="str">
            <v>姚思帆</v>
          </cell>
          <cell r="V197">
            <v>18376720905</v>
          </cell>
          <cell r="W197">
            <v>54</v>
          </cell>
          <cell r="X197">
            <v>290</v>
          </cell>
          <cell r="Y197">
            <v>11</v>
          </cell>
          <cell r="Z197">
            <v>75</v>
          </cell>
          <cell r="AA197">
            <v>290</v>
          </cell>
          <cell r="AB197" t="str">
            <v>否</v>
          </cell>
          <cell r="AC197" t="str">
            <v>否</v>
          </cell>
        </row>
        <row r="198">
          <cell r="E198" t="str">
            <v>桥板乡阳山村袁家屯至对门屯优质稻产业基地基础灌溉设施建设</v>
          </cell>
          <cell r="F198" t="str">
            <v>融安县</v>
          </cell>
          <cell r="G198" t="str">
            <v>桥板乡</v>
          </cell>
          <cell r="H198" t="str">
            <v>阳山村</v>
          </cell>
          <cell r="I198" t="str">
            <v>2025.4.1</v>
          </cell>
          <cell r="J198" t="str">
            <v>2025.6.3</v>
          </cell>
          <cell r="K198">
            <v>50</v>
          </cell>
          <cell r="L198">
            <v>50</v>
          </cell>
          <cell r="M198">
            <v>0</v>
          </cell>
          <cell r="N198">
            <v>0</v>
          </cell>
          <cell r="O198" t="str">
            <v>硬化水渠长1.2公里，宽40厘米，高40厘米。</v>
          </cell>
          <cell r="P198" t="str">
            <v>解决阳山村200亩水田灌溉问题，促进特色产业发展，增加产业覆盖率，巩固脱贫成效。项目惠及105户430人。</v>
          </cell>
          <cell r="Q198" t="str">
            <v>改善阳山村的生产生活条件，促进产业发展。</v>
          </cell>
          <cell r="R198" t="str">
            <v>是</v>
          </cell>
          <cell r="S198" t="str">
            <v>桥板乡人民政府</v>
          </cell>
          <cell r="T198" t="str">
            <v>桥板乡人民政府</v>
          </cell>
          <cell r="U198" t="str">
            <v>姚思帆</v>
          </cell>
          <cell r="V198">
            <v>18376720905</v>
          </cell>
          <cell r="W198">
            <v>105</v>
          </cell>
          <cell r="X198">
            <v>430</v>
          </cell>
          <cell r="Y198">
            <v>28</v>
          </cell>
          <cell r="Z198">
            <v>103</v>
          </cell>
          <cell r="AA198">
            <v>430</v>
          </cell>
          <cell r="AB198" t="str">
            <v>否</v>
          </cell>
          <cell r="AC198" t="str">
            <v>否</v>
          </cell>
        </row>
        <row r="199">
          <cell r="E199" t="str">
            <v>桥板乡桥板村拉镜屯农田排灌水渠建设</v>
          </cell>
          <cell r="F199" t="str">
            <v>融安县</v>
          </cell>
          <cell r="G199" t="str">
            <v>桥板乡</v>
          </cell>
          <cell r="H199" t="str">
            <v>桥板村</v>
          </cell>
          <cell r="I199" t="str">
            <v>2025.4.1</v>
          </cell>
          <cell r="J199" t="str">
            <v>2025.6.3</v>
          </cell>
          <cell r="K199">
            <v>30</v>
          </cell>
          <cell r="L199">
            <v>30</v>
          </cell>
          <cell r="M199">
            <v>0</v>
          </cell>
          <cell r="N199">
            <v>0</v>
          </cell>
          <cell r="O199" t="str">
            <v>新建三面光水渠长500米，宽0.8米，高0.6米。</v>
          </cell>
          <cell r="P199" t="str">
            <v>解决桥板村的农田排灌问题，促进特色产业发展，增加产业覆盖率，巩固脱贫成效。项目惠及61户196人，脱贫户13户63人。</v>
          </cell>
          <cell r="Q199" t="str">
            <v>改善桥板村的生产生活条件，促进产业发展，方便群众出行。</v>
          </cell>
          <cell r="R199" t="str">
            <v>是</v>
          </cell>
          <cell r="S199" t="str">
            <v>桥板乡人民政府</v>
          </cell>
          <cell r="T199" t="str">
            <v>桥板乡人民政府</v>
          </cell>
          <cell r="U199" t="str">
            <v>姚思帆</v>
          </cell>
          <cell r="V199">
            <v>18376720905</v>
          </cell>
          <cell r="W199">
            <v>61</v>
          </cell>
          <cell r="X199">
            <v>196</v>
          </cell>
          <cell r="Y199">
            <v>13</v>
          </cell>
          <cell r="Z199">
            <v>63</v>
          </cell>
          <cell r="AA199">
            <v>196</v>
          </cell>
          <cell r="AB199" t="str">
            <v>否</v>
          </cell>
          <cell r="AC199" t="str">
            <v>否</v>
          </cell>
        </row>
        <row r="200">
          <cell r="E200" t="str">
            <v>桥板乡阳山村阳岭屯蝙蝠岩至香岭平山优质稻产业基地农田灌溉设施建设</v>
          </cell>
          <cell r="F200" t="str">
            <v>融安县</v>
          </cell>
          <cell r="G200" t="str">
            <v>桥板乡</v>
          </cell>
          <cell r="H200" t="str">
            <v>阳山村</v>
          </cell>
          <cell r="I200" t="str">
            <v>2025.4.1</v>
          </cell>
          <cell r="J200" t="str">
            <v>2025.6.3</v>
          </cell>
          <cell r="K200">
            <v>20</v>
          </cell>
          <cell r="L200">
            <v>20</v>
          </cell>
          <cell r="M200">
            <v>0</v>
          </cell>
          <cell r="N200">
            <v>0</v>
          </cell>
          <cell r="O200" t="str">
            <v>建设一条长0.6公里，宽40厘米，高40厘米三面水沟</v>
          </cell>
          <cell r="P200" t="str">
            <v>解决阳山村屯级农田灌溉问题，改善本村基础设施，解决150亩水田灌溉问题，方便100户农户生产生活。</v>
          </cell>
          <cell r="Q200" t="str">
            <v>改善阳山村的生产生活条件，促进产业发展。</v>
          </cell>
          <cell r="R200" t="str">
            <v>是</v>
          </cell>
          <cell r="S200" t="str">
            <v>桥板乡人民政府</v>
          </cell>
          <cell r="T200" t="str">
            <v>桥板乡人民政府</v>
          </cell>
          <cell r="U200" t="str">
            <v>姚思帆</v>
          </cell>
          <cell r="V200">
            <v>18376720905</v>
          </cell>
          <cell r="W200">
            <v>100</v>
          </cell>
          <cell r="X200">
            <v>420</v>
          </cell>
          <cell r="Y200">
            <v>12</v>
          </cell>
          <cell r="Z200">
            <v>49</v>
          </cell>
          <cell r="AA200">
            <v>420</v>
          </cell>
          <cell r="AB200" t="str">
            <v>否</v>
          </cell>
          <cell r="AC200" t="str">
            <v>否</v>
          </cell>
        </row>
        <row r="201">
          <cell r="E201" t="str">
            <v>桥板乡二村村水口屯过水路面加高建设</v>
          </cell>
          <cell r="F201" t="str">
            <v>融安县</v>
          </cell>
          <cell r="G201" t="str">
            <v>桥板乡</v>
          </cell>
          <cell r="H201" t="str">
            <v>二村村</v>
          </cell>
          <cell r="I201" t="str">
            <v>2025.4.1</v>
          </cell>
          <cell r="J201" t="str">
            <v>2025.6.3</v>
          </cell>
          <cell r="K201">
            <v>20</v>
          </cell>
          <cell r="L201">
            <v>20</v>
          </cell>
          <cell r="M201">
            <v>0</v>
          </cell>
          <cell r="N201">
            <v>0</v>
          </cell>
          <cell r="O201" t="str">
            <v>新建一座过水路面盖板涵，长10米，宽4.5米，高1.5米</v>
          </cell>
          <cell r="P201" t="str">
            <v>解决二村村过水路面问题，改善非贫困村基础设施，方便25户78人出行水平。</v>
          </cell>
          <cell r="Q201" t="str">
            <v>改善二村村的生产生活条件，促进产业发展，方便群众出行。</v>
          </cell>
          <cell r="R201" t="str">
            <v>是</v>
          </cell>
          <cell r="S201" t="str">
            <v>桥板乡人民政府</v>
          </cell>
          <cell r="T201" t="str">
            <v>桥板乡人民政府</v>
          </cell>
          <cell r="U201" t="str">
            <v>姚思帆</v>
          </cell>
          <cell r="V201">
            <v>18376720905</v>
          </cell>
          <cell r="W201">
            <v>25</v>
          </cell>
          <cell r="X201">
            <v>78</v>
          </cell>
          <cell r="Y201">
            <v>8</v>
          </cell>
          <cell r="Z201">
            <v>27</v>
          </cell>
          <cell r="AA201">
            <v>78</v>
          </cell>
          <cell r="AB201" t="str">
            <v>否</v>
          </cell>
          <cell r="AC201" t="str">
            <v>否</v>
          </cell>
        </row>
        <row r="202">
          <cell r="E202" t="str">
            <v>桥板乡良老村荣村屯屯口至光坡弄柑橘种植基地道路硬化工程</v>
          </cell>
          <cell r="F202" t="str">
            <v>融安县</v>
          </cell>
          <cell r="G202" t="str">
            <v>桥板乡</v>
          </cell>
          <cell r="H202" t="str">
            <v>良老村</v>
          </cell>
          <cell r="I202" t="str">
            <v>2025.4.1</v>
          </cell>
          <cell r="J202" t="str">
            <v>2025.6.3</v>
          </cell>
          <cell r="K202">
            <v>150</v>
          </cell>
          <cell r="L202">
            <v>150</v>
          </cell>
          <cell r="M202">
            <v>0</v>
          </cell>
          <cell r="N202">
            <v>0</v>
          </cell>
          <cell r="O202" t="str">
            <v>硬化路面长2公里、路面宽3.5米、厚15厘米，压实砂石基层厚10厘米；两边培路肩宽各0.5米；合理设置涵洞、边沟、错车道等</v>
          </cell>
          <cell r="P202" t="str">
            <v>解决良老村的产业道路通车问题，促进特色产业发展，增加产业覆盖率，巩固脱贫成效。项目惠及60户189人，脱贫户25户92人。</v>
          </cell>
          <cell r="Q202" t="str">
            <v>改善良老村的生产生活条件，促进产业发展，方便群众出行。</v>
          </cell>
          <cell r="R202" t="str">
            <v>是</v>
          </cell>
          <cell r="S202" t="str">
            <v>桥板乡人民政府</v>
          </cell>
          <cell r="T202" t="str">
            <v>桥板乡人民政府</v>
          </cell>
          <cell r="U202" t="str">
            <v>姚思帆</v>
          </cell>
          <cell r="V202">
            <v>18376720905</v>
          </cell>
          <cell r="W202">
            <v>60</v>
          </cell>
          <cell r="X202">
            <v>189</v>
          </cell>
          <cell r="Y202">
            <v>25</v>
          </cell>
          <cell r="Z202">
            <v>92</v>
          </cell>
          <cell r="AA202">
            <v>189</v>
          </cell>
          <cell r="AB202" t="str">
            <v>否</v>
          </cell>
          <cell r="AC202" t="str">
            <v>否</v>
          </cell>
        </row>
        <row r="203">
          <cell r="E203" t="str">
            <v>桥板乡中村村山林屯金桔产业种植基地道路硬化工程</v>
          </cell>
          <cell r="F203" t="str">
            <v>融安县</v>
          </cell>
          <cell r="G203" t="str">
            <v>桥板乡</v>
          </cell>
          <cell r="H203" t="str">
            <v>中村村</v>
          </cell>
          <cell r="I203" t="str">
            <v>2025.4.1</v>
          </cell>
          <cell r="J203" t="str">
            <v>2025.6.3</v>
          </cell>
          <cell r="K203">
            <v>110</v>
          </cell>
          <cell r="L203">
            <v>110</v>
          </cell>
          <cell r="M203">
            <v>0</v>
          </cell>
          <cell r="N203">
            <v>0</v>
          </cell>
          <cell r="O203" t="str">
            <v>硬化路面长1.5公里、路面宽3.5米、厚18厘米，压实砂石基层厚10厘米；两边培路肩宽各0.5米；合理设置涵洞、边沟、错车道等</v>
          </cell>
          <cell r="P203" t="str">
            <v>解决产业基地（80亩金桔、30亩罗汉果等产业）道路通车问题，提高农产品运输能力，带动群众产业增收致富。</v>
          </cell>
          <cell r="Q203" t="str">
            <v>改善中村村产业基地基础设施，促进产业发展，提升群众生活水平。</v>
          </cell>
          <cell r="R203" t="str">
            <v>是</v>
          </cell>
          <cell r="S203" t="str">
            <v>桥板乡人民政府</v>
          </cell>
          <cell r="T203" t="str">
            <v>桥板乡人民政府</v>
          </cell>
          <cell r="U203" t="str">
            <v>姚思帆</v>
          </cell>
          <cell r="V203">
            <v>18376720905</v>
          </cell>
          <cell r="W203">
            <v>63</v>
          </cell>
          <cell r="X203">
            <v>246</v>
          </cell>
          <cell r="Y203">
            <v>19</v>
          </cell>
          <cell r="Z203">
            <v>63</v>
          </cell>
          <cell r="AA203">
            <v>246</v>
          </cell>
          <cell r="AB203" t="str">
            <v>否</v>
          </cell>
          <cell r="AC203" t="str">
            <v>否</v>
          </cell>
        </row>
        <row r="204">
          <cell r="E204" t="str">
            <v>桥板乡古板村良午屯二队饮水提升工程</v>
          </cell>
          <cell r="F204" t="str">
            <v>融安县</v>
          </cell>
          <cell r="G204" t="str">
            <v>桥板乡</v>
          </cell>
          <cell r="H204" t="str">
            <v>古板村</v>
          </cell>
          <cell r="I204" t="str">
            <v>2025.4.1</v>
          </cell>
          <cell r="J204" t="str">
            <v>2025.6.3</v>
          </cell>
          <cell r="K204">
            <v>25</v>
          </cell>
          <cell r="L204">
            <v>25</v>
          </cell>
          <cell r="M204">
            <v>0</v>
          </cell>
          <cell r="N204">
            <v>0</v>
          </cell>
          <cell r="O204" t="str">
            <v>新建30立方米水池1座建一个30立方米的沉淀池，铺设50管3000米、入户水管1000米。</v>
          </cell>
          <cell r="P204" t="str">
            <v>解决古板村人饮问题，改善贫困村基础设施，提高良午屯群众用水质量，惠及117户487人，脱贫户20户76人</v>
          </cell>
          <cell r="Q204" t="str">
            <v>改善古板村基础设施，促进产业发展，提升群众生活水平。</v>
          </cell>
          <cell r="R204" t="str">
            <v>是</v>
          </cell>
          <cell r="S204" t="str">
            <v>桥板乡人民政府</v>
          </cell>
          <cell r="T204" t="str">
            <v>桥板乡人民政府</v>
          </cell>
          <cell r="U204" t="str">
            <v>姚思帆</v>
          </cell>
          <cell r="V204">
            <v>18376720905</v>
          </cell>
          <cell r="W204">
            <v>117</v>
          </cell>
          <cell r="X204">
            <v>484</v>
          </cell>
          <cell r="Y204">
            <v>20</v>
          </cell>
          <cell r="Z204">
            <v>76</v>
          </cell>
          <cell r="AA204">
            <v>484</v>
          </cell>
          <cell r="AB204" t="str">
            <v>否</v>
          </cell>
          <cell r="AC204" t="str">
            <v>否</v>
          </cell>
        </row>
        <row r="205">
          <cell r="E205" t="str">
            <v>桥板乡桥板村东安屯西红柿种植设施农业示范基地建设</v>
          </cell>
          <cell r="F205" t="str">
            <v>融安县</v>
          </cell>
          <cell r="G205" t="str">
            <v>桥板乡</v>
          </cell>
          <cell r="H205" t="str">
            <v>桥板村</v>
          </cell>
          <cell r="I205" t="str">
            <v>2025.4.1</v>
          </cell>
          <cell r="J205" t="str">
            <v>2025.6.3</v>
          </cell>
          <cell r="K205">
            <v>150</v>
          </cell>
          <cell r="L205">
            <v>150</v>
          </cell>
          <cell r="M205">
            <v>0</v>
          </cell>
          <cell r="N205">
            <v>0</v>
          </cell>
          <cell r="O205" t="str">
            <v>新建2座30m3灌溉水池，铺设滴灌水管，建设40亩种植大棚。</v>
          </cell>
          <cell r="P205" t="str">
            <v>解决桥板村的农田设施问题，促进特色产业发展，增加产业覆盖率，巩固脱贫成效。项目惠及132户457人，脱贫户16户69人。</v>
          </cell>
          <cell r="Q205" t="str">
            <v>改善桥板村的生产生活条件，促进产业发展，方便群众出行。</v>
          </cell>
          <cell r="R205" t="str">
            <v>是</v>
          </cell>
          <cell r="S205" t="str">
            <v>桥板乡人民政府</v>
          </cell>
          <cell r="T205" t="str">
            <v>桥板乡人民政府</v>
          </cell>
          <cell r="U205" t="str">
            <v>姚思帆</v>
          </cell>
          <cell r="V205">
            <v>18376720905</v>
          </cell>
          <cell r="W205">
            <v>132</v>
          </cell>
          <cell r="X205">
            <v>457</v>
          </cell>
          <cell r="Y205">
            <v>16</v>
          </cell>
          <cell r="Z205">
            <v>69</v>
          </cell>
          <cell r="AA205">
            <v>457</v>
          </cell>
          <cell r="AB205" t="str">
            <v>否</v>
          </cell>
          <cell r="AC205" t="str">
            <v>否</v>
          </cell>
        </row>
        <row r="206">
          <cell r="E206" t="str">
            <v>沙子乡三睦村下寨屯、石奇屯、大坪屯灌溉渠道建设项目</v>
          </cell>
          <cell r="F206" t="str">
            <v>融安县</v>
          </cell>
          <cell r="G206" t="str">
            <v>沙子乡</v>
          </cell>
          <cell r="H206" t="str">
            <v>三睦村</v>
          </cell>
          <cell r="I206" t="str">
            <v>2026.3.1</v>
          </cell>
          <cell r="J206" t="str">
            <v>2026.6.1</v>
          </cell>
          <cell r="K206">
            <v>20</v>
          </cell>
          <cell r="L206">
            <v>20</v>
          </cell>
          <cell r="M206">
            <v>0</v>
          </cell>
          <cell r="N206">
            <v>0</v>
          </cell>
          <cell r="O206" t="str">
            <v>完善基础设施建设，解决沙子乡三睦村下寨屯、石奇屯、大坪屯灌溉问题，促进产业发展，巩固脱贫成效。受益农户97户，354人，其中脱贫人口19户，66人。</v>
          </cell>
          <cell r="P206" t="str">
            <v>完善基础设施建设，解决沙子乡三睦村下寨屯、石奇屯、大坪屯灌溉问题，促进产业发展，巩固脱贫成效。受益农户97户，354人，其中脱贫人口19户，66人。</v>
          </cell>
          <cell r="Q206" t="str">
            <v>就业务工、带动生产</v>
          </cell>
          <cell r="R206" t="str">
            <v>是</v>
          </cell>
          <cell r="S206" t="str">
            <v>沙子乡人民政府</v>
          </cell>
          <cell r="T206" t="str">
            <v>沙子乡人民政府</v>
          </cell>
          <cell r="U206" t="str">
            <v>覃家超</v>
          </cell>
          <cell r="V206" t="str">
            <v>077-8392002</v>
          </cell>
          <cell r="W206">
            <v>97</v>
          </cell>
          <cell r="X206">
            <v>354</v>
          </cell>
          <cell r="Y206">
            <v>19</v>
          </cell>
          <cell r="Z206">
            <v>66</v>
          </cell>
          <cell r="AA206">
            <v>354</v>
          </cell>
          <cell r="AB206" t="str">
            <v>否</v>
          </cell>
          <cell r="AC206" t="str">
            <v>否</v>
          </cell>
        </row>
        <row r="207">
          <cell r="E207" t="str">
            <v>沙子乡桐木村富近屯优质稻产业基地灌溉设施及产业路建设</v>
          </cell>
          <cell r="F207" t="str">
            <v>融安县</v>
          </cell>
          <cell r="G207" t="str">
            <v>沙子乡</v>
          </cell>
          <cell r="H207" t="str">
            <v>桐木村</v>
          </cell>
          <cell r="I207" t="str">
            <v>2026.3.1</v>
          </cell>
          <cell r="J207" t="str">
            <v>2026.6.1</v>
          </cell>
          <cell r="K207">
            <v>95</v>
          </cell>
          <cell r="L207">
            <v>95</v>
          </cell>
          <cell r="M207">
            <v>0</v>
          </cell>
          <cell r="N207">
            <v>0</v>
          </cell>
          <cell r="O207" t="str">
            <v>富近屯中沟至公刚，水沟修建500米，高1.3米，宽1.5米；产业砂石路3米*400米。</v>
          </cell>
          <cell r="P207" t="str">
            <v>完善基础设施建设，解决沙子乡桐木村富近屯优质稻产业基地灌溉问题，促进产业发展，巩固脱贫成效。受益农户163户，488人，其中脱贫人口18户，43人。</v>
          </cell>
          <cell r="Q207" t="str">
            <v>就业务工、带动生产</v>
          </cell>
          <cell r="R207" t="str">
            <v>是</v>
          </cell>
          <cell r="S207" t="str">
            <v>沙子乡人民政府</v>
          </cell>
          <cell r="T207" t="str">
            <v>沙子乡人民政府</v>
          </cell>
          <cell r="U207" t="str">
            <v>覃家超</v>
          </cell>
          <cell r="V207" t="str">
            <v>077-8392002</v>
          </cell>
          <cell r="W207">
            <v>163</v>
          </cell>
          <cell r="X207">
            <v>488</v>
          </cell>
          <cell r="Y207">
            <v>18</v>
          </cell>
          <cell r="Z207">
            <v>43</v>
          </cell>
          <cell r="AA207">
            <v>488</v>
          </cell>
          <cell r="AB207" t="str">
            <v>否</v>
          </cell>
          <cell r="AC207" t="str">
            <v>否</v>
          </cell>
        </row>
        <row r="208">
          <cell r="E208" t="str">
            <v>沙子乡麻山村麻山屯拉温山塘渠道建设项目</v>
          </cell>
          <cell r="F208" t="str">
            <v>融安县</v>
          </cell>
          <cell r="G208" t="str">
            <v>沙子乡</v>
          </cell>
          <cell r="H208" t="str">
            <v>麻山村</v>
          </cell>
          <cell r="I208" t="str">
            <v>2026.3.1</v>
          </cell>
          <cell r="J208" t="str">
            <v>2026.6.1</v>
          </cell>
          <cell r="K208">
            <v>40</v>
          </cell>
          <cell r="L208">
            <v>40</v>
          </cell>
          <cell r="M208">
            <v>0</v>
          </cell>
          <cell r="N208">
            <v>0</v>
          </cell>
          <cell r="O208" t="str">
            <v>宽0.5米高0.5米底厚度0.1米两边厚度各0.25米渠道长0.5公里</v>
          </cell>
          <cell r="P208" t="str">
            <v>完善基础设施建设，解决沙子乡麻山村麻山屯拉温山塘灌灌溉问题，促进产业发展，巩固脱贫成效。受益农户417户，1400人，其中脱贫人口106户，390人。</v>
          </cell>
          <cell r="Q208" t="str">
            <v>就业务工、带动生产</v>
          </cell>
          <cell r="R208" t="str">
            <v>是</v>
          </cell>
          <cell r="S208" t="str">
            <v>沙子乡人民政府</v>
          </cell>
          <cell r="T208" t="str">
            <v>沙子乡人民政府</v>
          </cell>
          <cell r="U208" t="str">
            <v>覃家超</v>
          </cell>
          <cell r="V208" t="str">
            <v>077-8392002</v>
          </cell>
          <cell r="W208">
            <v>419</v>
          </cell>
          <cell r="X208">
            <v>1400</v>
          </cell>
          <cell r="Y208">
            <v>106</v>
          </cell>
          <cell r="Z208">
            <v>390</v>
          </cell>
          <cell r="AA208">
            <v>1400</v>
          </cell>
          <cell r="AB208" t="str">
            <v>否</v>
          </cell>
          <cell r="AC208" t="str">
            <v>否</v>
          </cell>
        </row>
        <row r="209">
          <cell r="E209" t="str">
            <v>沙子乡麻山屯渔都江底灌溉项目</v>
          </cell>
          <cell r="F209" t="str">
            <v>融安县</v>
          </cell>
          <cell r="G209" t="str">
            <v>沙子乡</v>
          </cell>
          <cell r="H209" t="str">
            <v>麻山村</v>
          </cell>
          <cell r="I209" t="str">
            <v>2026.3.1</v>
          </cell>
          <cell r="J209" t="str">
            <v>2026.6.1</v>
          </cell>
          <cell r="K209">
            <v>40</v>
          </cell>
          <cell r="L209">
            <v>40</v>
          </cell>
          <cell r="M209">
            <v>0</v>
          </cell>
          <cell r="N209">
            <v>0</v>
          </cell>
          <cell r="O209" t="str">
            <v>修复小塘坝50米长、6米高、厚5米等，建设护岸800米</v>
          </cell>
          <cell r="P209" t="str">
            <v>完善基础设施建设，解决沙子乡麻山村麻山屯渔都江底灌灌溉问题，促进甘蔗、水稻产业发展，巩固脱贫成效。受益农户417户，1400人，其中脱贫人口106户，390人。</v>
          </cell>
          <cell r="Q209" t="str">
            <v>就业务工、带动生产</v>
          </cell>
          <cell r="R209" t="str">
            <v>是</v>
          </cell>
          <cell r="S209" t="str">
            <v>沙子乡人民政府</v>
          </cell>
          <cell r="T209" t="str">
            <v>沙子乡人民政府</v>
          </cell>
          <cell r="U209" t="str">
            <v>覃家超</v>
          </cell>
          <cell r="V209" t="str">
            <v>077-8392002</v>
          </cell>
          <cell r="W209">
            <v>419</v>
          </cell>
          <cell r="X209">
            <v>1400</v>
          </cell>
          <cell r="Y209">
            <v>106</v>
          </cell>
          <cell r="Z209">
            <v>390</v>
          </cell>
          <cell r="AA209">
            <v>1400</v>
          </cell>
          <cell r="AB209" t="str">
            <v>否</v>
          </cell>
          <cell r="AC209" t="str">
            <v>否</v>
          </cell>
        </row>
        <row r="210">
          <cell r="E210" t="str">
            <v>沙子乡麻山村宅岭屯一里段渠道建设项目</v>
          </cell>
          <cell r="F210" t="str">
            <v>融安县</v>
          </cell>
          <cell r="G210" t="str">
            <v>沙子乡</v>
          </cell>
          <cell r="H210" t="str">
            <v>麻山村</v>
          </cell>
          <cell r="I210" t="str">
            <v>2026.3.1</v>
          </cell>
          <cell r="J210" t="str">
            <v>2026.6.1</v>
          </cell>
          <cell r="K210">
            <v>20</v>
          </cell>
          <cell r="L210">
            <v>20</v>
          </cell>
          <cell r="M210">
            <v>0</v>
          </cell>
          <cell r="N210">
            <v>0</v>
          </cell>
          <cell r="O210" t="str">
            <v>宽0.4米高0.4米底厚度0.1米两边厚度各0.2米渠道长0.35公里</v>
          </cell>
          <cell r="P210" t="str">
            <v>完善基础设施建设，解决沙子乡麻山村宅岭屯一里段农田灌溉问题，促进产业发展，巩固脱贫成效。受益农户86户，500人，其中脱贫人口24户，109人。</v>
          </cell>
          <cell r="Q210" t="str">
            <v>就业务工、带动生产</v>
          </cell>
          <cell r="R210" t="str">
            <v>是</v>
          </cell>
          <cell r="S210" t="str">
            <v>沙子乡人民政府</v>
          </cell>
          <cell r="T210" t="str">
            <v>沙子乡人民政府</v>
          </cell>
          <cell r="U210" t="str">
            <v>覃家超</v>
          </cell>
          <cell r="V210" t="str">
            <v>077-8392002</v>
          </cell>
          <cell r="W210">
            <v>86</v>
          </cell>
          <cell r="X210">
            <v>500</v>
          </cell>
          <cell r="Y210">
            <v>24</v>
          </cell>
          <cell r="Z210">
            <v>109</v>
          </cell>
          <cell r="AA210">
            <v>500</v>
          </cell>
          <cell r="AB210" t="str">
            <v>否</v>
          </cell>
          <cell r="AC210" t="str">
            <v>否</v>
          </cell>
        </row>
        <row r="211">
          <cell r="E211" t="str">
            <v>沙子乡桐木村桐木屯衣底优质稻基地道路硬化</v>
          </cell>
          <cell r="F211" t="str">
            <v>融安县</v>
          </cell>
          <cell r="G211" t="str">
            <v>沙子乡</v>
          </cell>
          <cell r="H211" t="str">
            <v>桐木村</v>
          </cell>
          <cell r="I211" t="str">
            <v>2026.3.1</v>
          </cell>
          <cell r="J211" t="str">
            <v>2026.6.1</v>
          </cell>
          <cell r="K211">
            <v>70</v>
          </cell>
          <cell r="L211">
            <v>70</v>
          </cell>
          <cell r="M211">
            <v>0</v>
          </cell>
          <cell r="N211">
            <v>0</v>
          </cell>
          <cell r="O211" t="str">
            <v>水毁1000米，路宽3.5米，厚0.18米，对产业路硬化</v>
          </cell>
          <cell r="P211" t="str">
            <v>完善基础设施建设，解决沙子乡桐木村桐木屯衣底优质稻基地通行问题，促进产业发展，巩固脱贫成效。受益农户263户，685人，其中脱贫人口42户，117人。</v>
          </cell>
          <cell r="Q211" t="str">
            <v>就业务工、带动生产</v>
          </cell>
          <cell r="R211" t="str">
            <v>是</v>
          </cell>
          <cell r="S211" t="str">
            <v>沙子乡人民政府</v>
          </cell>
          <cell r="T211" t="str">
            <v>沙子乡人民政府</v>
          </cell>
          <cell r="U211" t="str">
            <v>覃家超</v>
          </cell>
          <cell r="V211" t="str">
            <v>077-8392002</v>
          </cell>
          <cell r="W211">
            <v>263</v>
          </cell>
          <cell r="X211">
            <v>685</v>
          </cell>
          <cell r="Y211">
            <v>42</v>
          </cell>
          <cell r="Z211">
            <v>117</v>
          </cell>
          <cell r="AA211">
            <v>685</v>
          </cell>
          <cell r="AB211" t="str">
            <v>否</v>
          </cell>
          <cell r="AC211" t="str">
            <v>否</v>
          </cell>
        </row>
        <row r="212">
          <cell r="E212" t="str">
            <v>沙子乡桐木村下胆屯窑灰甘蔗产业盖板涵建设</v>
          </cell>
          <cell r="F212" t="str">
            <v>融安县</v>
          </cell>
          <cell r="G212" t="str">
            <v>沙子乡</v>
          </cell>
          <cell r="H212" t="str">
            <v>桐木村</v>
          </cell>
          <cell r="I212" t="str">
            <v>2026.3.1</v>
          </cell>
          <cell r="J212" t="str">
            <v>2026.6.1</v>
          </cell>
          <cell r="K212">
            <v>25</v>
          </cell>
          <cell r="L212">
            <v>25</v>
          </cell>
          <cell r="M212">
            <v>0</v>
          </cell>
          <cell r="N212">
            <v>0</v>
          </cell>
          <cell r="O212" t="str">
            <v>下胆窑灰盖板涵建设，长15米，宽4米</v>
          </cell>
          <cell r="P212" t="str">
            <v>完善基础设施建设，解决沙子乡桐木村下胆屯窑灰甘蔗产业基地通行问题，促进产业发展，巩固脱贫成效。受益农户50户，200人，其中脱贫人口10户，42人。</v>
          </cell>
          <cell r="Q212" t="str">
            <v>就业务工、带动生产</v>
          </cell>
          <cell r="R212" t="str">
            <v>是</v>
          </cell>
          <cell r="S212" t="str">
            <v>沙子乡人民政府</v>
          </cell>
          <cell r="T212" t="str">
            <v>沙子乡人民政府</v>
          </cell>
          <cell r="U212" t="str">
            <v>覃家超</v>
          </cell>
          <cell r="V212" t="str">
            <v>077-8392002</v>
          </cell>
          <cell r="W212">
            <v>50</v>
          </cell>
          <cell r="X212">
            <v>200</v>
          </cell>
          <cell r="Y212">
            <v>10</v>
          </cell>
          <cell r="Z212">
            <v>42</v>
          </cell>
          <cell r="AA212">
            <v>200</v>
          </cell>
          <cell r="AB212" t="str">
            <v>否</v>
          </cell>
          <cell r="AC212" t="str">
            <v>否</v>
          </cell>
        </row>
        <row r="213">
          <cell r="E213" t="str">
            <v>沙子乡三睦村石岩屯立午陂至水平尾产业路项目</v>
          </cell>
          <cell r="F213" t="str">
            <v>融安县</v>
          </cell>
          <cell r="G213" t="str">
            <v>沙子乡</v>
          </cell>
          <cell r="H213" t="str">
            <v>三睦村</v>
          </cell>
          <cell r="I213" t="str">
            <v>2026.3.1</v>
          </cell>
          <cell r="J213" t="str">
            <v>2026.6.1</v>
          </cell>
          <cell r="K213">
            <v>150</v>
          </cell>
          <cell r="L213">
            <v>150</v>
          </cell>
          <cell r="M213">
            <v>0</v>
          </cell>
          <cell r="N213">
            <v>0</v>
          </cell>
          <cell r="O213" t="str">
            <v>硬化路面长2公里、路面宽3米、厚12厘米，砌单边路基、错车道</v>
          </cell>
          <cell r="P213" t="str">
            <v>完善基础设施建设，解决沙子乡三睦村石岩屯立午陂至水平尾通行问题，促进产业发展，巩固脱贫成效。受益农户147户，547人，其中脱贫人口22户，74人。</v>
          </cell>
          <cell r="Q213" t="str">
            <v>就业务工、带动生产</v>
          </cell>
          <cell r="R213" t="str">
            <v>是</v>
          </cell>
          <cell r="S213" t="str">
            <v>沙子乡人民政府</v>
          </cell>
          <cell r="T213" t="str">
            <v>沙子乡人民政府</v>
          </cell>
          <cell r="U213" t="str">
            <v>覃家超</v>
          </cell>
          <cell r="V213" t="str">
            <v>077-8392002</v>
          </cell>
          <cell r="W213">
            <v>147</v>
          </cell>
          <cell r="X213">
            <v>547</v>
          </cell>
          <cell r="Y213">
            <v>22</v>
          </cell>
          <cell r="Z213">
            <v>74</v>
          </cell>
          <cell r="AA213">
            <v>547</v>
          </cell>
          <cell r="AB213" t="str">
            <v>否</v>
          </cell>
          <cell r="AC213" t="str">
            <v>否</v>
          </cell>
        </row>
        <row r="214">
          <cell r="E214" t="str">
            <v>沙子乡麻山村大园屯里四公路路口至岭口产业路硬化</v>
          </cell>
          <cell r="F214" t="str">
            <v>融安县</v>
          </cell>
          <cell r="G214" t="str">
            <v>沙子乡</v>
          </cell>
          <cell r="H214" t="str">
            <v>麻山村</v>
          </cell>
          <cell r="I214" t="str">
            <v>2026.3.1</v>
          </cell>
          <cell r="J214" t="str">
            <v>2026.6.1</v>
          </cell>
          <cell r="K214">
            <v>80</v>
          </cell>
          <cell r="L214">
            <v>80</v>
          </cell>
          <cell r="M214">
            <v>0</v>
          </cell>
          <cell r="N214">
            <v>0</v>
          </cell>
          <cell r="O214" t="str">
            <v>硬化路面长1公里、路面宽3.5米、厚20厘米，压实砂石基层厚20厘米；两边培路肩宽各0.5米；合理设置涵洞、边沟、错车道等</v>
          </cell>
          <cell r="P214" t="str">
            <v>完善基础设施建设，解决沙子乡麻山村大园屯里四公路路口至岭口通行问题，促进产业发展，巩固脱贫成效。受益农户67户，220人，其中脱贫人口20户，80人。</v>
          </cell>
          <cell r="Q214" t="str">
            <v>就业务工、带动生产</v>
          </cell>
          <cell r="R214" t="str">
            <v>是</v>
          </cell>
          <cell r="S214" t="str">
            <v>沙子乡人民政府</v>
          </cell>
          <cell r="T214" t="str">
            <v>沙子乡人民政府</v>
          </cell>
          <cell r="U214" t="str">
            <v>覃家超</v>
          </cell>
          <cell r="V214" t="str">
            <v>077-8392002</v>
          </cell>
          <cell r="W214">
            <v>67</v>
          </cell>
          <cell r="X214">
            <v>220</v>
          </cell>
          <cell r="Y214">
            <v>20</v>
          </cell>
          <cell r="Z214">
            <v>80</v>
          </cell>
          <cell r="AA214">
            <v>220</v>
          </cell>
          <cell r="AB214" t="str">
            <v>否</v>
          </cell>
          <cell r="AC214" t="str">
            <v>否</v>
          </cell>
        </row>
        <row r="215">
          <cell r="E215" t="str">
            <v>沙子乡麻山村大园屯防火碑公路边路口至龙山产业路硬化</v>
          </cell>
          <cell r="F215" t="str">
            <v>融安县</v>
          </cell>
          <cell r="G215" t="str">
            <v>沙子乡</v>
          </cell>
          <cell r="H215" t="str">
            <v>麻山村</v>
          </cell>
          <cell r="I215" t="str">
            <v>2026.3.1</v>
          </cell>
          <cell r="J215" t="str">
            <v>2026.6.1</v>
          </cell>
          <cell r="K215">
            <v>80</v>
          </cell>
          <cell r="L215">
            <v>80</v>
          </cell>
          <cell r="M215">
            <v>0</v>
          </cell>
          <cell r="N215">
            <v>0</v>
          </cell>
          <cell r="O215" t="str">
            <v>硬化路面长1公里、路面宽4米、厚20厘米，压实砂石基层厚20厘米；两边培路肩宽各0.6米；合理设置涵洞、边沟、错车道等</v>
          </cell>
          <cell r="P215" t="str">
            <v>完善基础设施建设，解决沙子乡麻山村大园屯防火碑公路边路口至覃演陶屋边通行问题，促进产业发展，巩固脱贫成效。受益农户67户，220人，其中脱贫人口20户，80人。</v>
          </cell>
          <cell r="Q215" t="str">
            <v>就业务工、带动生产</v>
          </cell>
          <cell r="R215" t="str">
            <v>是</v>
          </cell>
          <cell r="S215" t="str">
            <v>沙子乡人民政府</v>
          </cell>
          <cell r="T215" t="str">
            <v>沙子乡人民政府</v>
          </cell>
          <cell r="U215" t="str">
            <v>覃家超</v>
          </cell>
          <cell r="V215" t="str">
            <v>077-8392002</v>
          </cell>
          <cell r="W215">
            <v>67</v>
          </cell>
          <cell r="X215">
            <v>220</v>
          </cell>
          <cell r="Y215">
            <v>20</v>
          </cell>
          <cell r="Z215">
            <v>80</v>
          </cell>
          <cell r="AA215">
            <v>220</v>
          </cell>
          <cell r="AB215" t="str">
            <v>否</v>
          </cell>
          <cell r="AC215" t="str">
            <v>否</v>
          </cell>
        </row>
        <row r="216">
          <cell r="E216" t="str">
            <v>融安县东起乡良村村英村屯三江坪产业路工程</v>
          </cell>
          <cell r="F216" t="str">
            <v>融安县</v>
          </cell>
          <cell r="G216" t="str">
            <v>东起乡</v>
          </cell>
          <cell r="H216" t="str">
            <v>良村村</v>
          </cell>
          <cell r="I216">
            <v>20260401</v>
          </cell>
          <cell r="J216">
            <v>20261231</v>
          </cell>
          <cell r="K216">
            <v>70</v>
          </cell>
          <cell r="L216">
            <v>70</v>
          </cell>
        </row>
        <row r="216">
          <cell r="O216" t="str">
            <v>硬化路面长1000米、路面宽3.5米、厚0.18厘米，压实砂石基层厚5厘米；两边培路肩宽各1米；合理设置涵洞、边沟、错车道等</v>
          </cell>
          <cell r="P216" t="str">
            <v>解决贫困村与非贫困村屯级道路通车问题，改善贫困村基础设施，方便308户909人出行水平，提高群众收入。提高群众满意度。</v>
          </cell>
          <cell r="Q216" t="str">
            <v>改善良村村村的生产生活条件，促进产业发展，方便群众出行。</v>
          </cell>
          <cell r="R216" t="str">
            <v>是</v>
          </cell>
          <cell r="S216" t="str">
            <v>东起乡人民政府</v>
          </cell>
          <cell r="T216" t="str">
            <v>东起乡人民政府</v>
          </cell>
        </row>
        <row r="216">
          <cell r="W216">
            <v>308</v>
          </cell>
          <cell r="X216">
            <v>909</v>
          </cell>
          <cell r="Y216">
            <v>113</v>
          </cell>
          <cell r="Z216">
            <v>418</v>
          </cell>
          <cell r="AA216">
            <v>909</v>
          </cell>
          <cell r="AB216" t="str">
            <v>否</v>
          </cell>
          <cell r="AC216" t="str">
            <v>否</v>
          </cell>
        </row>
        <row r="217">
          <cell r="E217" t="str">
            <v>融安县东起乡崖脚村北村屯饮水提升工程</v>
          </cell>
          <cell r="F217" t="str">
            <v>融安县</v>
          </cell>
          <cell r="G217" t="str">
            <v>东起乡</v>
          </cell>
          <cell r="H217" t="str">
            <v>崖脚村</v>
          </cell>
          <cell r="I217">
            <v>20260401</v>
          </cell>
          <cell r="J217">
            <v>20261231</v>
          </cell>
          <cell r="K217">
            <v>20</v>
          </cell>
          <cell r="L217">
            <v>20</v>
          </cell>
        </row>
        <row r="217">
          <cell r="O217" t="str">
            <v>全村饮用水后背岭水池出水口净水设施1套，新建沉沙池宽3米、长5米</v>
          </cell>
          <cell r="P217" t="str">
            <v>完成农村饮用水水池出水口净水设施1套，受益群众165户487人，群众满意度达90%以上，巩固脱贫成效。</v>
          </cell>
          <cell r="Q217" t="str">
            <v>完善基础设施建设，改善群众饮水条件。</v>
          </cell>
          <cell r="R217" t="str">
            <v>是</v>
          </cell>
          <cell r="S217" t="str">
            <v>东起乡人民政府</v>
          </cell>
          <cell r="T217" t="str">
            <v>东起乡人民政府</v>
          </cell>
          <cell r="U217" t="str">
            <v>唐益娥</v>
          </cell>
          <cell r="V217" t="str">
            <v>0772-8432008</v>
          </cell>
          <cell r="W217">
            <v>165</v>
          </cell>
          <cell r="X217">
            <v>487</v>
          </cell>
          <cell r="Y217">
            <v>32</v>
          </cell>
          <cell r="Z217">
            <v>108</v>
          </cell>
          <cell r="AA217">
            <v>487</v>
          </cell>
          <cell r="AB217" t="str">
            <v>否</v>
          </cell>
          <cell r="AC217" t="str">
            <v>否</v>
          </cell>
        </row>
        <row r="218">
          <cell r="E218" t="str">
            <v>融安县东起乡红日村过江龙优质稻产业基地水渠维修</v>
          </cell>
          <cell r="F218" t="str">
            <v>融安县</v>
          </cell>
          <cell r="G218" t="str">
            <v>东起乡</v>
          </cell>
          <cell r="H218" t="str">
            <v>红日村</v>
          </cell>
          <cell r="I218">
            <v>2026</v>
          </cell>
          <cell r="J218">
            <v>2026</v>
          </cell>
          <cell r="K218">
            <v>25</v>
          </cell>
          <cell r="L218">
            <v>25</v>
          </cell>
        </row>
        <row r="218">
          <cell r="O218" t="str">
            <v>上甲过江龙水渠维修长250米，宽0.6米，高0.5米。</v>
          </cell>
          <cell r="P218" t="str">
            <v>带动生产、其他</v>
          </cell>
          <cell r="Q218" t="str">
            <v>完善基础设施建设，促进产业发展，巩固脱贫成效。</v>
          </cell>
          <cell r="R218" t="str">
            <v>是</v>
          </cell>
          <cell r="S218" t="str">
            <v>东起乡人民政府</v>
          </cell>
          <cell r="T218" t="str">
            <v>东起乡人民政府</v>
          </cell>
          <cell r="U218" t="str">
            <v>唐益娥</v>
          </cell>
          <cell r="V218" t="str">
            <v>0772-8432008</v>
          </cell>
          <cell r="W218">
            <v>625</v>
          </cell>
          <cell r="X218">
            <v>734</v>
          </cell>
          <cell r="Y218">
            <v>108</v>
          </cell>
          <cell r="Z218">
            <v>423</v>
          </cell>
          <cell r="AA218">
            <v>1851</v>
          </cell>
          <cell r="AB218" t="str">
            <v>否</v>
          </cell>
          <cell r="AC218" t="str">
            <v>否</v>
          </cell>
        </row>
        <row r="219">
          <cell r="E219" t="str">
            <v>融安县东起乡长丰村上昌洞屯春稻秋菜产业基地排灌溉水渠建设</v>
          </cell>
          <cell r="F219" t="str">
            <v>融安县</v>
          </cell>
          <cell r="G219" t="str">
            <v>东起乡</v>
          </cell>
          <cell r="H219" t="str">
            <v>长丰村</v>
          </cell>
          <cell r="I219">
            <v>20260401</v>
          </cell>
          <cell r="J219">
            <v>20261231</v>
          </cell>
          <cell r="K219">
            <v>50</v>
          </cell>
          <cell r="L219">
            <v>50</v>
          </cell>
        </row>
        <row r="219">
          <cell r="O219" t="str">
            <v>渠道长2000米，宽0.3米，高0.3米</v>
          </cell>
          <cell r="P219" t="str">
            <v>完善基础设施建设，促进产业发展，巩固脱贫成效。</v>
          </cell>
          <cell r="Q219" t="str">
            <v>带动生产、其他</v>
          </cell>
          <cell r="R219" t="str">
            <v>是</v>
          </cell>
          <cell r="S219" t="str">
            <v>东起乡人民政府</v>
          </cell>
          <cell r="T219" t="str">
            <v>东起乡人民政府</v>
          </cell>
          <cell r="U219" t="str">
            <v>唐益娥</v>
          </cell>
          <cell r="V219" t="str">
            <v>0772-8432008</v>
          </cell>
          <cell r="W219">
            <v>85</v>
          </cell>
          <cell r="X219">
            <v>315</v>
          </cell>
          <cell r="Y219">
            <v>21</v>
          </cell>
          <cell r="Z219">
            <v>78</v>
          </cell>
          <cell r="AA219">
            <v>315</v>
          </cell>
          <cell r="AB219" t="str">
            <v>否</v>
          </cell>
          <cell r="AC219" t="str">
            <v>否</v>
          </cell>
        </row>
        <row r="220">
          <cell r="E220" t="str">
            <v>融安县东起乡银洞屯入屯道路水毁路段修复</v>
          </cell>
          <cell r="F220" t="str">
            <v>融安县</v>
          </cell>
          <cell r="G220" t="str">
            <v>东起乡</v>
          </cell>
          <cell r="H220" t="str">
            <v>安太村</v>
          </cell>
          <cell r="I220">
            <v>20260401</v>
          </cell>
          <cell r="J220">
            <v>20261231</v>
          </cell>
          <cell r="K220">
            <v>30</v>
          </cell>
          <cell r="L220">
            <v>30</v>
          </cell>
        </row>
        <row r="220">
          <cell r="O220" t="str">
            <v>融安县东起乡银洞屯入屯道路水毁路段修复</v>
          </cell>
          <cell r="P220" t="str">
            <v>解决非贫困村屯级道路通车问题，改善非贫困村基础设施，方便29户90人出行水平。</v>
          </cell>
          <cell r="Q220" t="str">
            <v>改善安太村的生产生活条件，促进产业发展，方便群众出行。</v>
          </cell>
          <cell r="R220" t="str">
            <v>是</v>
          </cell>
          <cell r="S220" t="str">
            <v>东起乡人民政府</v>
          </cell>
          <cell r="T220" t="str">
            <v>东起乡人民政府</v>
          </cell>
          <cell r="U220" t="str">
            <v>唐益娥</v>
          </cell>
          <cell r="V220" t="str">
            <v>0772-8432008</v>
          </cell>
          <cell r="W220">
            <v>29</v>
          </cell>
          <cell r="X220">
            <v>90</v>
          </cell>
          <cell r="Y220">
            <v>4</v>
          </cell>
          <cell r="Z220">
            <v>16</v>
          </cell>
          <cell r="AA220">
            <v>90</v>
          </cell>
          <cell r="AB220" t="str">
            <v>否</v>
          </cell>
          <cell r="AC220" t="str">
            <v>否</v>
          </cell>
        </row>
        <row r="221">
          <cell r="E221" t="str">
            <v>融安县东起乡红日村东岭屯优质稻产业基地水渠建设</v>
          </cell>
          <cell r="F221" t="str">
            <v>融安县</v>
          </cell>
          <cell r="G221" t="str">
            <v>东起乡</v>
          </cell>
          <cell r="H221" t="str">
            <v>红日村</v>
          </cell>
          <cell r="I221">
            <v>20260401</v>
          </cell>
          <cell r="J221">
            <v>20261231</v>
          </cell>
          <cell r="K221">
            <v>85</v>
          </cell>
          <cell r="L221">
            <v>85</v>
          </cell>
        </row>
        <row r="221">
          <cell r="O221" t="str">
            <v>东岭路边水渠至红日村委门口往河堤方向长1200米、宽1.3米、高1.2米</v>
          </cell>
          <cell r="P221" t="str">
            <v>带动生产、其他</v>
          </cell>
          <cell r="Q221" t="str">
            <v>完善基础设施建设，促进产业发展，巩固脱贫成效。</v>
          </cell>
          <cell r="R221" t="str">
            <v>是</v>
          </cell>
          <cell r="S221" t="str">
            <v>东起乡人民政府</v>
          </cell>
          <cell r="T221" t="str">
            <v>东起乡人民政府</v>
          </cell>
          <cell r="U221" t="str">
            <v>唐益娥</v>
          </cell>
          <cell r="V221" t="str">
            <v>0772-8432008</v>
          </cell>
          <cell r="W221">
            <v>375</v>
          </cell>
          <cell r="X221">
            <v>1285</v>
          </cell>
          <cell r="Y221">
            <v>74</v>
          </cell>
          <cell r="Z221">
            <v>273</v>
          </cell>
          <cell r="AA221">
            <v>1285</v>
          </cell>
          <cell r="AB221" t="str">
            <v>否</v>
          </cell>
          <cell r="AC221" t="str">
            <v>否</v>
          </cell>
        </row>
        <row r="222">
          <cell r="E222" t="str">
            <v>融安县东起乡红日村上大陂屯优质稻产业基地水渠建设</v>
          </cell>
          <cell r="F222" t="str">
            <v>融安县</v>
          </cell>
          <cell r="G222" t="str">
            <v>东起乡</v>
          </cell>
          <cell r="H222" t="str">
            <v>红日村</v>
          </cell>
          <cell r="I222">
            <v>20260401</v>
          </cell>
          <cell r="J222">
            <v>20261231</v>
          </cell>
          <cell r="K222">
            <v>50</v>
          </cell>
          <cell r="L222">
            <v>50</v>
          </cell>
        </row>
        <row r="222">
          <cell r="O222" t="str">
            <v>水渠长700米，建设长90cm×宽90cm×高90cm</v>
          </cell>
          <cell r="P222" t="str">
            <v>受益群众满意度达90%以上</v>
          </cell>
          <cell r="Q222" t="str">
            <v>改善红日村的生产生活条件，促进产业发展。</v>
          </cell>
          <cell r="R222" t="str">
            <v>是</v>
          </cell>
          <cell r="S222" t="str">
            <v>东起乡人民政府</v>
          </cell>
          <cell r="T222" t="str">
            <v>东起乡人民政府</v>
          </cell>
          <cell r="U222" t="str">
            <v>唐益娥</v>
          </cell>
          <cell r="V222" t="str">
            <v>0772-8432008</v>
          </cell>
          <cell r="W222">
            <v>30</v>
          </cell>
          <cell r="X222">
            <v>95</v>
          </cell>
        </row>
        <row r="222">
          <cell r="AA222">
            <v>95</v>
          </cell>
          <cell r="AB222" t="str">
            <v>否</v>
          </cell>
          <cell r="AC222" t="str">
            <v>否</v>
          </cell>
        </row>
        <row r="223">
          <cell r="E223" t="str">
            <v>融安县东起乡崖脚村北村屯银村汶口中药材产业基地盖板涵建设工程</v>
          </cell>
          <cell r="F223" t="str">
            <v>融安县</v>
          </cell>
          <cell r="G223" t="str">
            <v>东起乡</v>
          </cell>
          <cell r="H223" t="str">
            <v>崖脚村</v>
          </cell>
          <cell r="I223">
            <v>20260401</v>
          </cell>
          <cell r="J223">
            <v>20261231</v>
          </cell>
          <cell r="K223">
            <v>60</v>
          </cell>
          <cell r="L223">
            <v>60</v>
          </cell>
        </row>
        <row r="223">
          <cell r="O223" t="str">
            <v>新建崖脚村北村屯高速涵洞口到银村汶口盖板涵建设工程，长20米，宽5米</v>
          </cell>
          <cell r="P223" t="str">
            <v>完成高速涵洞口到银村汶口盖板涵建设工程20米建设，带动药材种植120亩和板栗100亩的产业发展，受益群众达165户487人，户均增收达0.2万元，群众满意度达90%以上，巩固脱贫成效。</v>
          </cell>
          <cell r="Q223" t="str">
            <v>完善基础设施建设，促进特色产业发展，增加脱贫户收入。</v>
          </cell>
          <cell r="R223" t="str">
            <v>是</v>
          </cell>
          <cell r="S223" t="str">
            <v>东起乡人民政府</v>
          </cell>
          <cell r="T223" t="str">
            <v>东起乡人民政府</v>
          </cell>
          <cell r="U223" t="str">
            <v>唐益娥</v>
          </cell>
          <cell r="V223" t="str">
            <v>0772-8432008</v>
          </cell>
          <cell r="W223">
            <v>165</v>
          </cell>
          <cell r="X223">
            <v>487</v>
          </cell>
          <cell r="Y223">
            <v>32</v>
          </cell>
          <cell r="Z223">
            <v>108</v>
          </cell>
          <cell r="AA223">
            <v>487</v>
          </cell>
          <cell r="AB223" t="str">
            <v>否</v>
          </cell>
          <cell r="AC223" t="str">
            <v>否</v>
          </cell>
        </row>
        <row r="224">
          <cell r="E224" t="str">
            <v>融安县东起乡长丰村古力屯洋洞蔬菜产业基地硬化路</v>
          </cell>
          <cell r="F224" t="str">
            <v>融安县</v>
          </cell>
          <cell r="G224" t="str">
            <v>东起乡</v>
          </cell>
          <cell r="H224" t="str">
            <v>长丰村</v>
          </cell>
          <cell r="I224">
            <v>20260401</v>
          </cell>
          <cell r="J224">
            <v>20261231</v>
          </cell>
          <cell r="K224">
            <v>50</v>
          </cell>
          <cell r="L224">
            <v>50</v>
          </cell>
        </row>
        <row r="224">
          <cell r="O224" t="str">
            <v>道路长600米，宽3.5米，厚0.2米，两边培路肩宽各0.5米；</v>
          </cell>
          <cell r="P224" t="str">
            <v>完善基础设施建设，促进产业发展，巩固脱贫成效。</v>
          </cell>
          <cell r="Q224" t="str">
            <v>带动生产、其他</v>
          </cell>
          <cell r="R224" t="str">
            <v>是</v>
          </cell>
          <cell r="S224" t="str">
            <v>东起乡人民政府</v>
          </cell>
          <cell r="T224" t="str">
            <v>东起乡人民政府</v>
          </cell>
          <cell r="U224" t="str">
            <v>唐益娥</v>
          </cell>
          <cell r="V224" t="str">
            <v>0772-8432008</v>
          </cell>
          <cell r="W224">
            <v>151</v>
          </cell>
          <cell r="X224">
            <v>633</v>
          </cell>
          <cell r="Y224">
            <v>22</v>
          </cell>
          <cell r="Z224">
            <v>78</v>
          </cell>
          <cell r="AA224">
            <v>633</v>
          </cell>
          <cell r="AB224" t="str">
            <v>否</v>
          </cell>
          <cell r="AC224" t="str">
            <v>否</v>
          </cell>
        </row>
        <row r="225">
          <cell r="E225" t="str">
            <v>融安县东起乡良村村英村屯东崖坪野生葡萄产业基地道路</v>
          </cell>
          <cell r="F225" t="str">
            <v>融安县</v>
          </cell>
          <cell r="G225" t="str">
            <v>东起乡</v>
          </cell>
          <cell r="H225" t="str">
            <v>良村村</v>
          </cell>
          <cell r="I225">
            <v>20260401</v>
          </cell>
          <cell r="J225">
            <v>20261231</v>
          </cell>
          <cell r="K225">
            <v>200</v>
          </cell>
          <cell r="L225">
            <v>200</v>
          </cell>
        </row>
        <row r="225">
          <cell r="O225" t="str">
            <v>硬化路面长2600米、路面宽3.5米、厚0.18厘米，压实砂石基层厚5厘米；两边培路肩宽各1米；合理设置涵洞、边沟、错车道等</v>
          </cell>
          <cell r="P225" t="str">
            <v>解决贫困村与非贫困村屯级道路通车问题，改善贫困村基础设施，方便222户715人出行水平，提高群众收入。提高群众满意度。</v>
          </cell>
          <cell r="Q225" t="str">
            <v>改善良村村村的生产生活条件，促进产业发展，方便群众出行。</v>
          </cell>
          <cell r="R225" t="str">
            <v>是</v>
          </cell>
          <cell r="S225" t="str">
            <v>东起乡人民政府</v>
          </cell>
          <cell r="T225" t="str">
            <v>东起乡人民政府</v>
          </cell>
          <cell r="U225" t="str">
            <v>唐益娥</v>
          </cell>
          <cell r="V225" t="str">
            <v>0772-8432008</v>
          </cell>
          <cell r="W225">
            <v>222</v>
          </cell>
          <cell r="X225">
            <v>715</v>
          </cell>
          <cell r="Y225">
            <v>97</v>
          </cell>
          <cell r="Z225">
            <v>360</v>
          </cell>
          <cell r="AA225">
            <v>715</v>
          </cell>
          <cell r="AB225" t="str">
            <v>否</v>
          </cell>
          <cell r="AC225" t="str">
            <v>否</v>
          </cell>
        </row>
        <row r="226">
          <cell r="E226" t="str">
            <v>融安县东起乡良村村竹境屯横路优质稻产业路工程</v>
          </cell>
          <cell r="F226" t="str">
            <v>融安县</v>
          </cell>
          <cell r="G226" t="str">
            <v>东起乡</v>
          </cell>
          <cell r="H226" t="str">
            <v>良村村</v>
          </cell>
          <cell r="I226">
            <v>20260401</v>
          </cell>
          <cell r="J226">
            <v>20261231</v>
          </cell>
          <cell r="K226">
            <v>70</v>
          </cell>
          <cell r="L226">
            <v>70</v>
          </cell>
        </row>
        <row r="226">
          <cell r="O226" t="str">
            <v>硬化路面长1100米、路面宽3.5米、厚0.18厘米，压实砂石基层厚5厘米；两边培路肩宽各1米；合理设置涵洞、边沟、错车道等</v>
          </cell>
          <cell r="P226" t="str">
            <v>解决贫困村与非贫困村屯级道路通车问题，改善贫困村基础设施，方便58户208人出行水平，提高群众收入。提高群众满意度。</v>
          </cell>
          <cell r="Q226" t="str">
            <v>改善良村村村的生产生活条件，促进产业发展，方便群众出行。</v>
          </cell>
          <cell r="R226" t="str">
            <v>是</v>
          </cell>
          <cell r="S226" t="str">
            <v>东起乡人民政府</v>
          </cell>
          <cell r="T226" t="str">
            <v>东起乡人民政府</v>
          </cell>
          <cell r="U226" t="str">
            <v>唐益娥</v>
          </cell>
          <cell r="V226" t="str">
            <v>0772-8432008</v>
          </cell>
          <cell r="W226">
            <v>58</v>
          </cell>
          <cell r="X226">
            <v>208</v>
          </cell>
          <cell r="Y226">
            <v>29</v>
          </cell>
          <cell r="Z226">
            <v>116</v>
          </cell>
          <cell r="AA226">
            <v>208</v>
          </cell>
          <cell r="AB226" t="str">
            <v>否</v>
          </cell>
          <cell r="AC226" t="str">
            <v>否</v>
          </cell>
        </row>
        <row r="227">
          <cell r="E227" t="str">
            <v>融安县东起乡良村村英村屯水轮泵头优质稻灌溉水渠</v>
          </cell>
          <cell r="F227" t="str">
            <v>融安县</v>
          </cell>
          <cell r="G227" t="str">
            <v>东起乡</v>
          </cell>
          <cell r="H227" t="str">
            <v>良村村</v>
          </cell>
          <cell r="I227">
            <v>20260401</v>
          </cell>
          <cell r="J227">
            <v>20261231</v>
          </cell>
          <cell r="K227">
            <v>12</v>
          </cell>
          <cell r="L227">
            <v>12</v>
          </cell>
        </row>
        <row r="227">
          <cell r="O227" t="str">
            <v>三面光长400米，宽.03米，高0.3米，厚0.3米。水轮泵1台等</v>
          </cell>
          <cell r="P227" t="str">
            <v>改善贫困村基础设施，方便97户312人出行水平，提高群众收入，改善村容村貌。提高群众满意度。</v>
          </cell>
          <cell r="Q227" t="str">
            <v>改善良村村村的生产生活条件，促进产业发展，方便群众出行。</v>
          </cell>
          <cell r="R227" t="str">
            <v>是</v>
          </cell>
          <cell r="S227" t="str">
            <v>东起乡人民政府</v>
          </cell>
          <cell r="T227" t="str">
            <v>东起乡人民政府</v>
          </cell>
          <cell r="U227" t="str">
            <v>唐益娥</v>
          </cell>
          <cell r="V227" t="str">
            <v>0772-8432008</v>
          </cell>
          <cell r="W227">
            <v>97</v>
          </cell>
          <cell r="X227">
            <v>312</v>
          </cell>
          <cell r="Y227">
            <v>97</v>
          </cell>
          <cell r="Z227">
            <v>360</v>
          </cell>
          <cell r="AA227">
            <v>312</v>
          </cell>
          <cell r="AB227" t="str">
            <v>否</v>
          </cell>
          <cell r="AC227" t="str">
            <v>否</v>
          </cell>
        </row>
        <row r="228">
          <cell r="E228" t="str">
            <v>融安县东起乡良村村竹境屯小寨排水渠</v>
          </cell>
          <cell r="F228" t="str">
            <v>融安县</v>
          </cell>
          <cell r="G228" t="str">
            <v>东起乡</v>
          </cell>
          <cell r="H228" t="str">
            <v>良村村</v>
          </cell>
          <cell r="I228">
            <v>20260401</v>
          </cell>
          <cell r="J228">
            <v>20261231</v>
          </cell>
          <cell r="K228">
            <v>45</v>
          </cell>
          <cell r="L228">
            <v>45</v>
          </cell>
        </row>
        <row r="228">
          <cell r="O228" t="str">
            <v>三面光水渠长450米，宽1.2米，高1.2米，厚0.2米。过路板2处，长2米，宽2米，厚0.15。</v>
          </cell>
          <cell r="P228" t="str">
            <v>改善贫困村基础设施，方便58户208人出行水平，提高群众收入、改善村容村貌。提高群众满意度。</v>
          </cell>
          <cell r="Q228" t="str">
            <v>改善良村村村的生产生活条件，促进产业发展，方便群众出行。</v>
          </cell>
          <cell r="R228" t="str">
            <v>是</v>
          </cell>
          <cell r="S228" t="str">
            <v>东起乡人民政府</v>
          </cell>
          <cell r="T228" t="str">
            <v>东起乡人民政府</v>
          </cell>
          <cell r="U228" t="str">
            <v>唐益娥</v>
          </cell>
          <cell r="V228" t="str">
            <v>0772-8432008</v>
          </cell>
          <cell r="W228">
            <v>58</v>
          </cell>
          <cell r="X228">
            <v>208</v>
          </cell>
          <cell r="Y228">
            <v>29</v>
          </cell>
          <cell r="Z228">
            <v>116</v>
          </cell>
          <cell r="AA228">
            <v>208</v>
          </cell>
          <cell r="AB228" t="str">
            <v>否</v>
          </cell>
          <cell r="AC228" t="str">
            <v>否</v>
          </cell>
        </row>
        <row r="229">
          <cell r="E229" t="str">
            <v>融安县东起乡良村村鸡洞屯大焦岩优质稻灌溉水渠建设工程</v>
          </cell>
          <cell r="F229" t="str">
            <v>融安县</v>
          </cell>
          <cell r="G229" t="str">
            <v>东起乡</v>
          </cell>
          <cell r="H229" t="str">
            <v>良村村</v>
          </cell>
          <cell r="I229">
            <v>20260401</v>
          </cell>
          <cell r="J229">
            <v>20261231</v>
          </cell>
          <cell r="K229">
            <v>40</v>
          </cell>
          <cell r="L229">
            <v>40</v>
          </cell>
        </row>
        <row r="229">
          <cell r="O229" t="str">
            <v>三面光长1000米，宽0.8米，高0.8米，厚0.2米。合理设置涵洞</v>
          </cell>
          <cell r="P229" t="str">
            <v>改善贫困村基础设施，方便41户139人出行平，提高群众收入、改善村容村貌，提高群众满意度。</v>
          </cell>
          <cell r="Q229" t="str">
            <v>改善良村村村的生产生活条件，促进产业发展，方便群众出行。</v>
          </cell>
          <cell r="R229" t="str">
            <v>是</v>
          </cell>
          <cell r="S229" t="str">
            <v>东起乡人民政府</v>
          </cell>
          <cell r="T229" t="str">
            <v>东起乡人民政府</v>
          </cell>
          <cell r="U229" t="str">
            <v>唐益娥</v>
          </cell>
          <cell r="V229" t="str">
            <v>0772-8432008</v>
          </cell>
          <cell r="W229">
            <v>41</v>
          </cell>
          <cell r="X229">
            <v>139</v>
          </cell>
          <cell r="Y229">
            <v>18</v>
          </cell>
          <cell r="Z229">
            <v>72</v>
          </cell>
          <cell r="AA229">
            <v>139</v>
          </cell>
          <cell r="AB229" t="str">
            <v>否</v>
          </cell>
          <cell r="AC229" t="str">
            <v>否</v>
          </cell>
        </row>
        <row r="230">
          <cell r="E230" t="str">
            <v>融安县东起乡良村村竹门屯门口排水渠</v>
          </cell>
          <cell r="F230" t="str">
            <v>融安县</v>
          </cell>
          <cell r="G230" t="str">
            <v>东起乡</v>
          </cell>
          <cell r="H230" t="str">
            <v>良村村</v>
          </cell>
          <cell r="I230">
            <v>20260401</v>
          </cell>
          <cell r="J230">
            <v>20261231</v>
          </cell>
          <cell r="K230">
            <v>7</v>
          </cell>
          <cell r="L230">
            <v>7</v>
          </cell>
        </row>
        <row r="230">
          <cell r="O230" t="str">
            <v>三面光长130米，宽0.8米，高0.8米，厚0.2米，过路板1处，长2米，宽2米，厚0.15</v>
          </cell>
          <cell r="P230" t="str">
            <v>改善贫困村基础设施，方便5户208人出行水平，提高群众收入、改善村容村貌。提高群众满意度。</v>
          </cell>
          <cell r="Q230" t="str">
            <v>改善良村村村的生产生活条件，促进产业发展，方便群众出行。</v>
          </cell>
          <cell r="R230" t="str">
            <v>是</v>
          </cell>
          <cell r="S230" t="str">
            <v>东起乡人民政府</v>
          </cell>
          <cell r="T230" t="str">
            <v>东起乡人民政府</v>
          </cell>
          <cell r="U230" t="str">
            <v>唐益娥</v>
          </cell>
          <cell r="V230" t="str">
            <v>0772-8432008</v>
          </cell>
          <cell r="W230">
            <v>39</v>
          </cell>
          <cell r="X230">
            <v>139</v>
          </cell>
          <cell r="Y230">
            <v>15</v>
          </cell>
          <cell r="Z230">
            <v>67</v>
          </cell>
          <cell r="AA230">
            <v>139</v>
          </cell>
          <cell r="AB230" t="str">
            <v>否</v>
          </cell>
          <cell r="AC230" t="str">
            <v>否</v>
          </cell>
        </row>
        <row r="231">
          <cell r="E231" t="str">
            <v>融安县东起乡良村村英村屯大龙舰底优质稻灌溉水渠建设工程</v>
          </cell>
          <cell r="F231" t="str">
            <v>融安县</v>
          </cell>
          <cell r="G231" t="str">
            <v>东起乡</v>
          </cell>
          <cell r="H231" t="str">
            <v>良村村</v>
          </cell>
          <cell r="I231">
            <v>20260401</v>
          </cell>
          <cell r="J231">
            <v>20261231</v>
          </cell>
          <cell r="K231">
            <v>32</v>
          </cell>
          <cell r="L231">
            <v>32</v>
          </cell>
        </row>
        <row r="231">
          <cell r="O231" t="str">
            <v>建设三面光水渠长800米，宽0.4米，高0.4米</v>
          </cell>
          <cell r="P231" t="str">
            <v>改善贫困村基础设施，方便97户312人出行水平，提高群众收入，改善村容村貌。提高群众满意度。</v>
          </cell>
          <cell r="Q231" t="str">
            <v>改善良村村村的生产生活条件，促进产业发展，方便群众出行。</v>
          </cell>
          <cell r="R231" t="str">
            <v>是</v>
          </cell>
          <cell r="S231" t="str">
            <v>东起乡人民政府</v>
          </cell>
          <cell r="T231" t="str">
            <v>东起乡人民政府</v>
          </cell>
          <cell r="U231" t="str">
            <v>唐益娥</v>
          </cell>
          <cell r="V231" t="str">
            <v>0772-8432008</v>
          </cell>
          <cell r="W231">
            <v>97</v>
          </cell>
          <cell r="X231">
            <v>312</v>
          </cell>
          <cell r="Y231">
            <v>97</v>
          </cell>
          <cell r="Z231">
            <v>360</v>
          </cell>
          <cell r="AA231">
            <v>312</v>
          </cell>
          <cell r="AB231" t="str">
            <v>否</v>
          </cell>
          <cell r="AC231" t="str">
            <v>否</v>
          </cell>
        </row>
        <row r="232">
          <cell r="E232" t="str">
            <v>融安县东起乡良村村北硁香杉产业路工程</v>
          </cell>
          <cell r="F232" t="str">
            <v>融安县</v>
          </cell>
          <cell r="G232" t="str">
            <v>东起乡</v>
          </cell>
          <cell r="H232" t="str">
            <v>良村村</v>
          </cell>
          <cell r="I232">
            <v>20260401</v>
          </cell>
          <cell r="J232">
            <v>20261231</v>
          </cell>
          <cell r="K232">
            <v>30</v>
          </cell>
          <cell r="L232">
            <v>30</v>
          </cell>
        </row>
        <row r="232">
          <cell r="O232" t="str">
            <v>硬化道路长600米，宽4.5米，厚0.18米。排水沟1000米，高0.5米，宽0.3米</v>
          </cell>
          <cell r="P232" t="str">
            <v>解决贫困村与非贫困村屯级道路通车问题，改善贫困村基础设施，方便36户104人出行水平，提高群众满意度、改善村容村貌。</v>
          </cell>
          <cell r="Q232" t="str">
            <v>改善良村村村的生产生活条件，促进产业发展，方便群众出行。</v>
          </cell>
          <cell r="R232" t="str">
            <v>是</v>
          </cell>
          <cell r="S232" t="str">
            <v>东起乡人民政府</v>
          </cell>
          <cell r="T232" t="str">
            <v>东起乡人民政府</v>
          </cell>
          <cell r="U232" t="str">
            <v>唐益娥</v>
          </cell>
          <cell r="V232" t="str">
            <v>0772-8432008</v>
          </cell>
          <cell r="W232">
            <v>36</v>
          </cell>
          <cell r="X232">
            <v>104</v>
          </cell>
          <cell r="Y232">
            <v>12</v>
          </cell>
          <cell r="Z232">
            <v>33</v>
          </cell>
          <cell r="AA232">
            <v>104</v>
          </cell>
          <cell r="AB232" t="str">
            <v>否</v>
          </cell>
          <cell r="AC232" t="str">
            <v>否</v>
          </cell>
        </row>
        <row r="233">
          <cell r="E233" t="str">
            <v>融安县东起乡苦竹屯道路拓宽修复工程</v>
          </cell>
          <cell r="F233" t="str">
            <v>融安县</v>
          </cell>
          <cell r="G233" t="str">
            <v>东起乡</v>
          </cell>
          <cell r="H233" t="str">
            <v>安太村</v>
          </cell>
          <cell r="I233">
            <v>20260401</v>
          </cell>
          <cell r="J233">
            <v>20261231</v>
          </cell>
          <cell r="K233">
            <v>40</v>
          </cell>
          <cell r="L233">
            <v>40</v>
          </cell>
        </row>
        <row r="233">
          <cell r="O233" t="str">
            <v>路面拓宽硬化长1000米，宽1.5米，厚0.2米，排水沟1公里；修复硬化路面长100米，路面宽4.5米，厚0.2米，路肩宽各0.5米。</v>
          </cell>
          <cell r="P233" t="str">
            <v>解决非贫困村屯级道路通车问题，改善非贫困村基础设施，方便270户750人出行水平。</v>
          </cell>
          <cell r="Q233" t="str">
            <v>改善安太村的生产生活条件，促进产业发展，方便群众出行。</v>
          </cell>
          <cell r="R233" t="str">
            <v>是</v>
          </cell>
          <cell r="S233" t="str">
            <v>东起乡人民政府</v>
          </cell>
          <cell r="T233" t="str">
            <v>东起乡人民政府</v>
          </cell>
          <cell r="U233" t="str">
            <v>唐益娥</v>
          </cell>
          <cell r="V233" t="str">
            <v>0772-8432008</v>
          </cell>
          <cell r="W233">
            <v>270</v>
          </cell>
          <cell r="X233">
            <v>749</v>
          </cell>
          <cell r="Y233">
            <v>36</v>
          </cell>
          <cell r="Z233">
            <v>128</v>
          </cell>
          <cell r="AA233">
            <v>877</v>
          </cell>
          <cell r="AB233" t="str">
            <v>否</v>
          </cell>
          <cell r="AC233" t="str">
            <v>否</v>
          </cell>
        </row>
        <row r="234">
          <cell r="E234" t="str">
            <v>融安县东起乡安太村苦竹屯庙门香杉油茶产业路硬化工程</v>
          </cell>
          <cell r="F234" t="str">
            <v>融安县</v>
          </cell>
          <cell r="G234" t="str">
            <v>东起乡</v>
          </cell>
          <cell r="H234" t="str">
            <v>安太村</v>
          </cell>
          <cell r="I234">
            <v>20260401</v>
          </cell>
          <cell r="J234">
            <v>20261231</v>
          </cell>
          <cell r="K234">
            <v>180</v>
          </cell>
          <cell r="L234">
            <v>180</v>
          </cell>
        </row>
        <row r="234">
          <cell r="O234" t="str">
            <v>硬化路面长2500米，路面宽3.5米，厚20厘米，压实砂石基层厚0.3米，两边路肩宽各0.5米；合理设置涵洞、边沟、错车道等</v>
          </cell>
          <cell r="P234" t="str">
            <v>完成苦竹屯庙门香杉油茶产业路硬化工程，带动香杉、油茶、竹子种植共1000亩，受益农户69户200人，群众满意度达90%以上，巩固脱贫成效，推进乡村振兴。</v>
          </cell>
          <cell r="Q234" t="str">
            <v>促进安太村产业发展，带动生产</v>
          </cell>
          <cell r="R234" t="str">
            <v>是</v>
          </cell>
          <cell r="S234" t="str">
            <v>东起乡人民政府</v>
          </cell>
          <cell r="T234" t="str">
            <v>东起乡人民政府</v>
          </cell>
          <cell r="U234" t="str">
            <v>唐益娥</v>
          </cell>
          <cell r="V234" t="str">
            <v>0772-8432008</v>
          </cell>
          <cell r="W234">
            <v>69</v>
          </cell>
          <cell r="X234">
            <v>200</v>
          </cell>
          <cell r="Y234">
            <v>4</v>
          </cell>
          <cell r="Z234">
            <v>13</v>
          </cell>
          <cell r="AA234">
            <v>200</v>
          </cell>
          <cell r="AB234" t="str">
            <v>否</v>
          </cell>
          <cell r="AC234" t="str">
            <v>否</v>
          </cell>
        </row>
        <row r="235">
          <cell r="E235" t="str">
            <v>融安县东起乡良洞屯三面光排洪渠</v>
          </cell>
          <cell r="F235" t="str">
            <v>融安县</v>
          </cell>
          <cell r="G235" t="str">
            <v>东起乡</v>
          </cell>
          <cell r="H235" t="str">
            <v>安太村</v>
          </cell>
          <cell r="I235">
            <v>20260401</v>
          </cell>
          <cell r="J235">
            <v>20261231</v>
          </cell>
          <cell r="K235">
            <v>38</v>
          </cell>
          <cell r="L235">
            <v>38</v>
          </cell>
        </row>
        <row r="235">
          <cell r="O235" t="str">
            <v>新建良洞屯小洞、门口段三排洪渠约1200米长，高0.5米×宽0.5米</v>
          </cell>
          <cell r="P235" t="str">
            <v>解决非贫困村屯级排洪问题，改善非贫困村基础设施。</v>
          </cell>
          <cell r="Q235" t="str">
            <v>改善安太村的生产生活条件，促进产业发展。</v>
          </cell>
          <cell r="R235" t="str">
            <v>是</v>
          </cell>
          <cell r="S235" t="str">
            <v>东起乡人民政府</v>
          </cell>
          <cell r="T235" t="str">
            <v>东起乡人民政府</v>
          </cell>
          <cell r="U235" t="str">
            <v>唐益娥</v>
          </cell>
          <cell r="V235" t="str">
            <v>0772-8432008</v>
          </cell>
          <cell r="W235">
            <v>68</v>
          </cell>
          <cell r="X235">
            <v>193</v>
          </cell>
          <cell r="Y235">
            <v>3</v>
          </cell>
          <cell r="Z235">
            <v>12</v>
          </cell>
          <cell r="AA235">
            <v>193</v>
          </cell>
          <cell r="AB235" t="str">
            <v>否</v>
          </cell>
          <cell r="AC235" t="str">
            <v>否</v>
          </cell>
        </row>
        <row r="236">
          <cell r="E236" t="str">
            <v>融安县东起乡良洞屯基本农田产业砂石路</v>
          </cell>
          <cell r="F236" t="str">
            <v>融安县</v>
          </cell>
          <cell r="G236" t="str">
            <v>东起乡</v>
          </cell>
          <cell r="H236" t="str">
            <v>安太村</v>
          </cell>
          <cell r="I236">
            <v>20260401</v>
          </cell>
          <cell r="J236">
            <v>20261231</v>
          </cell>
          <cell r="K236">
            <v>15</v>
          </cell>
          <cell r="L236">
            <v>15</v>
          </cell>
        </row>
        <row r="236">
          <cell r="O236" t="str">
            <v>新建罗洞屯小洞40亩农田产业路，长1000米，宽3.5米，压砂石</v>
          </cell>
          <cell r="P236" t="str">
            <v>完成良洞屯基本农田产业砂石路工程，带动优质稻、油茶、山野葡萄种植共40亩，受益群众达68户193人，群众满意度达90%以上，巩固脱贫成效，推进乡村振兴。</v>
          </cell>
          <cell r="Q236" t="str">
            <v>促进安太村产业发展，带动生产</v>
          </cell>
          <cell r="R236" t="str">
            <v>是</v>
          </cell>
          <cell r="S236" t="str">
            <v>东起乡人民政府</v>
          </cell>
          <cell r="T236" t="str">
            <v>东起乡人民政府</v>
          </cell>
          <cell r="U236" t="str">
            <v>唐益娥</v>
          </cell>
          <cell r="V236" t="str">
            <v>0772-8432008</v>
          </cell>
          <cell r="W236">
            <v>68</v>
          </cell>
          <cell r="X236">
            <v>193</v>
          </cell>
          <cell r="Y236">
            <v>3</v>
          </cell>
          <cell r="Z236">
            <v>12</v>
          </cell>
          <cell r="AA236">
            <v>193</v>
          </cell>
          <cell r="AB236" t="str">
            <v>否</v>
          </cell>
          <cell r="AC236" t="str">
            <v>否</v>
          </cell>
        </row>
        <row r="237">
          <cell r="E237" t="str">
            <v>融安县东起乡安太村光亮工程</v>
          </cell>
          <cell r="F237" t="str">
            <v>融安县</v>
          </cell>
          <cell r="G237" t="str">
            <v>东起乡</v>
          </cell>
          <cell r="H237" t="str">
            <v>安太村</v>
          </cell>
          <cell r="I237">
            <v>20260401</v>
          </cell>
          <cell r="J237">
            <v>20261231</v>
          </cell>
          <cell r="K237">
            <v>13</v>
          </cell>
          <cell r="L237">
            <v>13</v>
          </cell>
        </row>
        <row r="237">
          <cell r="O237" t="str">
            <v>安装大路灯170盏</v>
          </cell>
          <cell r="P237" t="str">
            <v>解决非贫困村屯级光亮文体，改善非贫困村基础设施，方便68户193人出行水平。</v>
          </cell>
          <cell r="Q237" t="str">
            <v>改善安太村的生产生活条件，促进产业发展，方便群众出行。</v>
          </cell>
          <cell r="R237" t="str">
            <v>是</v>
          </cell>
          <cell r="S237" t="str">
            <v>东起乡人民政府</v>
          </cell>
          <cell r="T237" t="str">
            <v>东起乡人民政府</v>
          </cell>
          <cell r="U237" t="str">
            <v>唐益娥</v>
          </cell>
          <cell r="V237" t="str">
            <v>0772-8432008</v>
          </cell>
          <cell r="W237">
            <v>270</v>
          </cell>
          <cell r="X237">
            <v>749</v>
          </cell>
          <cell r="Y237">
            <v>36</v>
          </cell>
          <cell r="Z237">
            <v>128</v>
          </cell>
          <cell r="AA237">
            <v>193</v>
          </cell>
          <cell r="AB237" t="str">
            <v>否</v>
          </cell>
          <cell r="AC237" t="str">
            <v>否</v>
          </cell>
        </row>
        <row r="238">
          <cell r="E238" t="str">
            <v>融安县东起乡红日村下樟屯水头槽甘蔗产业基地排灌渠道建设</v>
          </cell>
          <cell r="F238" t="str">
            <v>融安县</v>
          </cell>
          <cell r="G238" t="str">
            <v>东起乡</v>
          </cell>
          <cell r="H238" t="str">
            <v>红日村</v>
          </cell>
          <cell r="I238">
            <v>20260401</v>
          </cell>
          <cell r="J238">
            <v>20261231</v>
          </cell>
          <cell r="K238">
            <v>70</v>
          </cell>
          <cell r="L238">
            <v>70</v>
          </cell>
        </row>
        <row r="238">
          <cell r="O238" t="str">
            <v>水头槽至岩口羊角湾，渠道长1000米、宽0.5米、高0.6米</v>
          </cell>
          <cell r="P238" t="str">
            <v>带动生产、其他</v>
          </cell>
          <cell r="Q238" t="str">
            <v>完善基础设施建设，促进产业发展，巩固脱贫成效。</v>
          </cell>
          <cell r="R238" t="str">
            <v>是</v>
          </cell>
          <cell r="S238" t="str">
            <v>东起乡人民政府</v>
          </cell>
          <cell r="T238" t="str">
            <v>东起乡人民政府</v>
          </cell>
          <cell r="U238" t="str">
            <v>唐益娥</v>
          </cell>
          <cell r="V238" t="str">
            <v>0772-8432008</v>
          </cell>
          <cell r="W238">
            <v>142</v>
          </cell>
          <cell r="X238">
            <v>547</v>
          </cell>
          <cell r="Y238">
            <v>30</v>
          </cell>
          <cell r="Z238">
            <v>105</v>
          </cell>
          <cell r="AA238">
            <v>547</v>
          </cell>
          <cell r="AB238" t="str">
            <v>否</v>
          </cell>
          <cell r="AC238" t="str">
            <v>否</v>
          </cell>
        </row>
        <row r="239">
          <cell r="E239" t="str">
            <v>融安县东起乡红日村东皇屯百九杉树产业路道路硬化建设</v>
          </cell>
          <cell r="F239" t="str">
            <v>融安县</v>
          </cell>
          <cell r="G239" t="str">
            <v>东起乡</v>
          </cell>
          <cell r="H239" t="str">
            <v>红日村</v>
          </cell>
          <cell r="I239">
            <v>20260401</v>
          </cell>
          <cell r="J239">
            <v>20261231</v>
          </cell>
          <cell r="K239">
            <v>15</v>
          </cell>
          <cell r="L239">
            <v>15</v>
          </cell>
        </row>
        <row r="239">
          <cell r="O239" t="str">
            <v>硬化道路长200米，宽3.5米，厚0.18米</v>
          </cell>
          <cell r="P239" t="str">
            <v>带动生产、其他</v>
          </cell>
          <cell r="Q239" t="str">
            <v>完善基础设施建设，促进产业发展，巩固脱贫成效。</v>
          </cell>
          <cell r="R239" t="str">
            <v>是</v>
          </cell>
          <cell r="S239" t="str">
            <v>东起乡人民政府</v>
          </cell>
          <cell r="T239" t="str">
            <v>东起乡人民政府</v>
          </cell>
          <cell r="U239" t="str">
            <v>唐益娥</v>
          </cell>
          <cell r="V239" t="str">
            <v>0772-8432008</v>
          </cell>
          <cell r="W239">
            <v>140</v>
          </cell>
          <cell r="X239">
            <v>532</v>
          </cell>
          <cell r="Y239">
            <v>48</v>
          </cell>
          <cell r="Z239">
            <v>170</v>
          </cell>
          <cell r="AA239">
            <v>532</v>
          </cell>
          <cell r="AB239" t="str">
            <v>否</v>
          </cell>
          <cell r="AC239" t="str">
            <v>否</v>
          </cell>
        </row>
        <row r="240">
          <cell r="E240" t="str">
            <v>融安县东起乡安太村苦竹屯土洋香杉产业路硬化工程</v>
          </cell>
          <cell r="F240" t="str">
            <v>融安县</v>
          </cell>
          <cell r="G240" t="str">
            <v>东起乡</v>
          </cell>
          <cell r="H240" t="str">
            <v>安太村</v>
          </cell>
          <cell r="I240">
            <v>20260401</v>
          </cell>
          <cell r="J240">
            <v>20261231</v>
          </cell>
          <cell r="K240">
            <v>280</v>
          </cell>
          <cell r="L240">
            <v>280</v>
          </cell>
        </row>
        <row r="240">
          <cell r="O240" t="str">
            <v>硬化路面长4000米，路面宽3.5米，厚0.2米，压实砂石基层厚0.3米，两边路肩宽各0.5米；合理设置涵洞、边沟、错车道等</v>
          </cell>
          <cell r="P240" t="str">
            <v>完成安太村苦竹屯土洋香杉油茶产业路硬化工程，带动香杉、油茶、竹子种植共1000亩，受益农户69户200人，群众满意度达90%以上，巩固脱贫成效，推进乡村振兴。</v>
          </cell>
          <cell r="Q240" t="str">
            <v>促进安太村产业发展，带动生产</v>
          </cell>
          <cell r="R240" t="str">
            <v>是</v>
          </cell>
          <cell r="S240" t="str">
            <v>东起乡人民政府</v>
          </cell>
          <cell r="T240" t="str">
            <v>东起乡人民政府</v>
          </cell>
          <cell r="U240" t="str">
            <v>唐益娥</v>
          </cell>
          <cell r="V240" t="str">
            <v>0772-8432008</v>
          </cell>
          <cell r="W240">
            <v>69</v>
          </cell>
          <cell r="X240">
            <v>200</v>
          </cell>
          <cell r="Y240">
            <v>4</v>
          </cell>
          <cell r="Z240">
            <v>13</v>
          </cell>
          <cell r="AA240">
            <v>213</v>
          </cell>
          <cell r="AB240" t="str">
            <v>否</v>
          </cell>
          <cell r="AC240" t="str">
            <v>否</v>
          </cell>
        </row>
        <row r="241">
          <cell r="E241" t="str">
            <v>融安县东起乡红日村东皇屯白瀑岭油茶种植基地水肥一体建设</v>
          </cell>
          <cell r="F241" t="str">
            <v>融安县</v>
          </cell>
          <cell r="G241" t="str">
            <v>东起乡</v>
          </cell>
          <cell r="H241" t="str">
            <v>红日村</v>
          </cell>
          <cell r="I241">
            <v>20260401</v>
          </cell>
          <cell r="J241">
            <v>20261231</v>
          </cell>
          <cell r="K241">
            <v>88</v>
          </cell>
          <cell r="L241">
            <v>88</v>
          </cell>
        </row>
        <row r="241">
          <cell r="O241" t="str">
            <v>水肥一体建设，覆盖面积约220亩。</v>
          </cell>
          <cell r="P241" t="str">
            <v>受益群众满意度达90%以上</v>
          </cell>
          <cell r="Q241" t="str">
            <v>完善基础设施建设，促进产业发展，巩固脱贫成效。</v>
          </cell>
          <cell r="R241" t="str">
            <v>是</v>
          </cell>
          <cell r="S241" t="str">
            <v>东起乡人民政府</v>
          </cell>
          <cell r="T241" t="str">
            <v>东起乡人民政府</v>
          </cell>
          <cell r="U241" t="str">
            <v>唐益娥</v>
          </cell>
          <cell r="V241" t="str">
            <v>0772-8432008</v>
          </cell>
          <cell r="W241">
            <v>140</v>
          </cell>
          <cell r="X241">
            <v>532</v>
          </cell>
          <cell r="Y241">
            <v>48</v>
          </cell>
          <cell r="Z241">
            <v>170</v>
          </cell>
          <cell r="AA241">
            <v>532</v>
          </cell>
          <cell r="AB241" t="str">
            <v>否</v>
          </cell>
          <cell r="AC241" t="str">
            <v>否</v>
          </cell>
        </row>
        <row r="242">
          <cell r="E242" t="str">
            <v>融安县东起乡红日村上甲屯牧园坪种养产业基地生产配套变压器安装</v>
          </cell>
          <cell r="F242" t="str">
            <v>融安县</v>
          </cell>
          <cell r="G242" t="str">
            <v>东起乡</v>
          </cell>
          <cell r="H242" t="str">
            <v>红日村</v>
          </cell>
          <cell r="I242">
            <v>20260401</v>
          </cell>
          <cell r="J242">
            <v>20261231</v>
          </cell>
          <cell r="K242">
            <v>15</v>
          </cell>
          <cell r="L242">
            <v>15</v>
          </cell>
        </row>
        <row r="242">
          <cell r="O242" t="str">
            <v>安装变压器一台，线路安装500米</v>
          </cell>
          <cell r="P242" t="str">
            <v>受益群众满意度达90%以上</v>
          </cell>
          <cell r="Q242" t="str">
            <v>带动柑桔产业种植户5户共600亩，养鱼、养猪、养鸡产业生产3户，形成种养产业集中区，带动产业发展，巩固脱贫成效</v>
          </cell>
          <cell r="R242" t="str">
            <v>是</v>
          </cell>
          <cell r="S242" t="str">
            <v>东起乡人民政府</v>
          </cell>
          <cell r="T242" t="str">
            <v>东起乡人民政府</v>
          </cell>
          <cell r="U242" t="str">
            <v>唐益娥</v>
          </cell>
          <cell r="V242" t="str">
            <v>0772-8432008</v>
          </cell>
          <cell r="W242">
            <v>142</v>
          </cell>
          <cell r="X242">
            <v>650</v>
          </cell>
          <cell r="Y242">
            <v>41</v>
          </cell>
          <cell r="Z242">
            <v>137</v>
          </cell>
          <cell r="AA242">
            <v>650</v>
          </cell>
          <cell r="AB242" t="str">
            <v>否</v>
          </cell>
          <cell r="AC242" t="str">
            <v>否</v>
          </cell>
        </row>
        <row r="243">
          <cell r="E243" t="str">
            <v>融安县东起乡红日村上甲屯深潭口水沟硬化工程</v>
          </cell>
          <cell r="F243" t="str">
            <v>融安县</v>
          </cell>
          <cell r="G243" t="str">
            <v>东起乡</v>
          </cell>
          <cell r="H243" t="str">
            <v>红日村</v>
          </cell>
          <cell r="I243">
            <v>20260401</v>
          </cell>
          <cell r="J243">
            <v>20261231</v>
          </cell>
          <cell r="K243">
            <v>50</v>
          </cell>
          <cell r="L243">
            <v>50</v>
          </cell>
        </row>
        <row r="243">
          <cell r="O243" t="str">
            <v>硬化水沟长400米，高1.6米，宽1米，水沟上面盖盖板</v>
          </cell>
          <cell r="P243" t="str">
            <v>受益群众满意度达90%以上</v>
          </cell>
          <cell r="Q243" t="str">
            <v>完善产业基地建设，促进产业发展，巩固脱贫成效</v>
          </cell>
          <cell r="R243" t="str">
            <v>是</v>
          </cell>
          <cell r="S243" t="str">
            <v>东起乡人民政府</v>
          </cell>
          <cell r="T243" t="str">
            <v>东起乡人民政府</v>
          </cell>
          <cell r="U243" t="str">
            <v>唐益娥</v>
          </cell>
          <cell r="V243" t="str">
            <v>0772-8432008</v>
          </cell>
          <cell r="W243">
            <v>142</v>
          </cell>
          <cell r="X243">
            <v>650</v>
          </cell>
          <cell r="Y243">
            <v>41</v>
          </cell>
          <cell r="Z243">
            <v>137</v>
          </cell>
          <cell r="AA243">
            <v>650</v>
          </cell>
          <cell r="AB243" t="str">
            <v>否</v>
          </cell>
          <cell r="AC243" t="str">
            <v>否</v>
          </cell>
        </row>
        <row r="244">
          <cell r="E244" t="str">
            <v>融安县东起乡红日村上甲屯饮水工程</v>
          </cell>
          <cell r="F244" t="str">
            <v>融安县</v>
          </cell>
          <cell r="G244" t="str">
            <v>东起乡</v>
          </cell>
          <cell r="H244" t="str">
            <v>红日村</v>
          </cell>
          <cell r="I244">
            <v>20260401</v>
          </cell>
          <cell r="J244">
            <v>20261231</v>
          </cell>
          <cell r="K244">
            <v>62.3206</v>
          </cell>
          <cell r="L244">
            <v>62.3206</v>
          </cell>
        </row>
        <row r="244">
          <cell r="O244" t="str">
            <v>饮水池：宽6米，高4米，厚0.3米；过滤池2.4万元；小塘坝10米5.5万元，净水器18.9万元；水管75规格，2千米、90规格400米、63规格600米、50规格4千米、32规格1千米、25规格1千米</v>
          </cell>
          <cell r="P244" t="str">
            <v>巩固提升农户饮水质量，巩固脱贫成效。</v>
          </cell>
          <cell r="Q244" t="str">
            <v>带动生产、其他</v>
          </cell>
          <cell r="R244" t="str">
            <v>是</v>
          </cell>
          <cell r="S244" t="str">
            <v>东起乡人民政府</v>
          </cell>
          <cell r="T244" t="str">
            <v>东起乡人民政府</v>
          </cell>
          <cell r="U244" t="str">
            <v>唐益娥</v>
          </cell>
          <cell r="V244" t="str">
            <v>0772-8432008</v>
          </cell>
          <cell r="W244">
            <v>150</v>
          </cell>
          <cell r="X244">
            <v>635</v>
          </cell>
          <cell r="Y244">
            <v>35</v>
          </cell>
          <cell r="Z244">
            <v>106</v>
          </cell>
          <cell r="AA244">
            <v>635</v>
          </cell>
          <cell r="AB244" t="str">
            <v>否</v>
          </cell>
          <cell r="AC244" t="str">
            <v>否</v>
          </cell>
        </row>
        <row r="245">
          <cell r="E245" t="str">
            <v>融安县东起乡红日村东岭屯红岩山脚水渠建设</v>
          </cell>
          <cell r="F245" t="str">
            <v>融安县</v>
          </cell>
          <cell r="G245" t="str">
            <v>东起乡</v>
          </cell>
          <cell r="H245" t="str">
            <v>红日村</v>
          </cell>
          <cell r="I245">
            <v>20260401</v>
          </cell>
          <cell r="J245">
            <v>20261231</v>
          </cell>
          <cell r="K245">
            <v>35</v>
          </cell>
          <cell r="L245">
            <v>35</v>
          </cell>
        </row>
        <row r="245">
          <cell r="O245" t="str">
            <v>水渠长800米，建设长30cm×宽30cm×高30cm</v>
          </cell>
          <cell r="P245" t="str">
            <v>受益群众满意度达90%以上</v>
          </cell>
          <cell r="Q245" t="str">
            <v>改善红日村的生产生活条件，促进产业发展。</v>
          </cell>
          <cell r="R245" t="str">
            <v>是</v>
          </cell>
          <cell r="S245" t="str">
            <v>东起乡人民政府</v>
          </cell>
          <cell r="T245" t="str">
            <v>东起乡人民政府</v>
          </cell>
          <cell r="U245" t="str">
            <v>唐益娥</v>
          </cell>
          <cell r="V245" t="str">
            <v>0772-8432008</v>
          </cell>
          <cell r="W245">
            <v>47</v>
          </cell>
          <cell r="X245">
            <v>195</v>
          </cell>
        </row>
        <row r="245">
          <cell r="AA245">
            <v>195</v>
          </cell>
          <cell r="AB245" t="str">
            <v>否</v>
          </cell>
          <cell r="AC245" t="str">
            <v>否</v>
          </cell>
        </row>
        <row r="246">
          <cell r="E246" t="str">
            <v>融安县东起乡红日村东岭屯飞鼠岭水渠建设</v>
          </cell>
          <cell r="F246" t="str">
            <v>融安县</v>
          </cell>
          <cell r="G246" t="str">
            <v>东起乡</v>
          </cell>
          <cell r="H246" t="str">
            <v>红日村</v>
          </cell>
          <cell r="I246">
            <v>20260401</v>
          </cell>
          <cell r="J246">
            <v>20261231</v>
          </cell>
          <cell r="K246">
            <v>45</v>
          </cell>
          <cell r="L246">
            <v>45</v>
          </cell>
        </row>
        <row r="246">
          <cell r="O246" t="str">
            <v>水渠长1000米，建设长30cm×宽30cm×高30cm</v>
          </cell>
          <cell r="P246" t="str">
            <v>受益群众满意度达90%以上</v>
          </cell>
          <cell r="Q246" t="str">
            <v>改善红日村的生产生活条件，促进产业发展。</v>
          </cell>
          <cell r="R246" t="str">
            <v>是</v>
          </cell>
          <cell r="S246" t="str">
            <v>东起乡人民政府</v>
          </cell>
          <cell r="T246" t="str">
            <v>东起乡人民政府</v>
          </cell>
          <cell r="U246" t="str">
            <v>唐益娥</v>
          </cell>
          <cell r="V246" t="str">
            <v>0772-8432008</v>
          </cell>
          <cell r="W246">
            <v>35</v>
          </cell>
          <cell r="X246">
            <v>167</v>
          </cell>
        </row>
        <row r="246">
          <cell r="AA246">
            <v>167</v>
          </cell>
          <cell r="AB246" t="str">
            <v>否</v>
          </cell>
          <cell r="AC246" t="str">
            <v>否</v>
          </cell>
        </row>
        <row r="247">
          <cell r="E247" t="str">
            <v>融安县东起乡崖脚村铜板屯道路扩宽改造项目</v>
          </cell>
          <cell r="F247" t="str">
            <v>融安县</v>
          </cell>
          <cell r="G247" t="str">
            <v>东起乡</v>
          </cell>
          <cell r="H247" t="str">
            <v>崖脚村</v>
          </cell>
          <cell r="I247">
            <v>20260401</v>
          </cell>
          <cell r="J247">
            <v>20261231</v>
          </cell>
          <cell r="K247">
            <v>60</v>
          </cell>
          <cell r="L247">
            <v>60</v>
          </cell>
        </row>
        <row r="247">
          <cell r="O247" t="str">
            <v>铜板屯进屯道路扩宽改造，长度2500米，平均拓宽为1米。</v>
          </cell>
          <cell r="P247" t="str">
            <v>完成进屯道路扩宽改造2500米的基础设施建设，改善群众生活条件，方便群众日常出行，受益群众21户58人，带动李子产业发展220亩，群众满意度达90%以上，巩固脱贫成效，推进乡村振兴。</v>
          </cell>
          <cell r="Q247" t="str">
            <v>完善基础设施建设，改善群众生活条件，巩固脱贫成效，推进乡村振兴。</v>
          </cell>
          <cell r="R247" t="str">
            <v>是</v>
          </cell>
          <cell r="S247" t="str">
            <v>东起乡人民政府</v>
          </cell>
          <cell r="T247" t="str">
            <v>东起乡人民政府</v>
          </cell>
          <cell r="U247" t="str">
            <v>唐益娥</v>
          </cell>
          <cell r="V247" t="str">
            <v>0772-8432008</v>
          </cell>
          <cell r="W247">
            <v>21</v>
          </cell>
          <cell r="X247">
            <v>58</v>
          </cell>
          <cell r="Y247">
            <v>6</v>
          </cell>
          <cell r="Z247">
            <v>13</v>
          </cell>
          <cell r="AA247">
            <v>58</v>
          </cell>
          <cell r="AB247" t="str">
            <v>否</v>
          </cell>
          <cell r="AC247" t="str">
            <v>否</v>
          </cell>
        </row>
        <row r="248">
          <cell r="E248" t="str">
            <v>融安县东起乡崖脚村药材种植园产业道路硬化项目</v>
          </cell>
          <cell r="F248" t="str">
            <v>融安县</v>
          </cell>
          <cell r="G248" t="str">
            <v>东起乡</v>
          </cell>
          <cell r="H248" t="str">
            <v>崖脚村</v>
          </cell>
          <cell r="I248">
            <v>20260401</v>
          </cell>
          <cell r="J248">
            <v>20261231</v>
          </cell>
          <cell r="K248">
            <v>150</v>
          </cell>
          <cell r="L248">
            <v>150</v>
          </cell>
        </row>
        <row r="248">
          <cell r="O248" t="str">
            <v>硬化银村汶至中草药种植园产业路长2500米，宽3.5米，厚0.18米。</v>
          </cell>
          <cell r="P248" t="str">
            <v>完成药材种植园道路硬化2500米建设，带动药材产业规模达90亩，受益群众达30户75人，户均增收达0.2万元，群众满意度达90%以上，巩固脱贫成效。</v>
          </cell>
          <cell r="Q248" t="str">
            <v>带动生产、其他</v>
          </cell>
          <cell r="R248" t="str">
            <v>是</v>
          </cell>
          <cell r="S248" t="str">
            <v>东起乡人民政府</v>
          </cell>
          <cell r="T248" t="str">
            <v>东起乡人民政府</v>
          </cell>
          <cell r="U248" t="str">
            <v>唐益娥</v>
          </cell>
          <cell r="V248" t="str">
            <v>0772-8432008</v>
          </cell>
          <cell r="W248">
            <v>165</v>
          </cell>
          <cell r="X248">
            <v>487</v>
          </cell>
          <cell r="Y248">
            <v>32</v>
          </cell>
          <cell r="Z248">
            <v>108</v>
          </cell>
          <cell r="AA248">
            <v>487</v>
          </cell>
          <cell r="AB248" t="str">
            <v>否</v>
          </cell>
          <cell r="AC248" t="str">
            <v>否</v>
          </cell>
        </row>
        <row r="249">
          <cell r="E249" t="str">
            <v>融安县东起乡崖脚村崖脚屯汶田优质稻产业基地道路硬化建设项目</v>
          </cell>
          <cell r="F249" t="str">
            <v>融安县</v>
          </cell>
          <cell r="G249" t="str">
            <v>东起乡</v>
          </cell>
          <cell r="H249" t="str">
            <v>崖脚村</v>
          </cell>
          <cell r="I249">
            <v>20260401</v>
          </cell>
          <cell r="J249">
            <v>20261231</v>
          </cell>
          <cell r="K249">
            <v>19</v>
          </cell>
          <cell r="L249">
            <v>19</v>
          </cell>
        </row>
        <row r="249">
          <cell r="O249" t="str">
            <v>新建汶田至上江河边优质稻产业基地基础建设，全长约380米，宽3米，厚0.18米</v>
          </cell>
          <cell r="P249" t="str">
            <v>完成优质稻产业基地道路硬化380米建设，带动优质稻产业70亩，受益群众达50户150人，户均增收达0.2万元，群众满意度达90%以上，巩固脱贫成效。</v>
          </cell>
          <cell r="Q249" t="str">
            <v>带动生产、其他</v>
          </cell>
          <cell r="R249" t="str">
            <v>是</v>
          </cell>
          <cell r="S249" t="str">
            <v>东起乡人民政府</v>
          </cell>
          <cell r="T249" t="str">
            <v>东起乡人民政府</v>
          </cell>
          <cell r="U249" t="str">
            <v>唐益娥</v>
          </cell>
          <cell r="V249" t="str">
            <v>0772-8432008</v>
          </cell>
          <cell r="W249">
            <v>185</v>
          </cell>
          <cell r="X249">
            <v>715</v>
          </cell>
          <cell r="Y249">
            <v>50</v>
          </cell>
          <cell r="Z249">
            <v>190</v>
          </cell>
          <cell r="AA249">
            <v>715</v>
          </cell>
          <cell r="AB249" t="str">
            <v>否</v>
          </cell>
          <cell r="AC249" t="str">
            <v>否</v>
          </cell>
        </row>
        <row r="250">
          <cell r="E250" t="str">
            <v>融安县东起乡崖脚村竹山屯百花桥优质稻产业基地道路硬化建设</v>
          </cell>
          <cell r="F250" t="str">
            <v>融安县</v>
          </cell>
          <cell r="G250" t="str">
            <v>东起乡</v>
          </cell>
          <cell r="H250" t="str">
            <v>崖脚村</v>
          </cell>
          <cell r="I250">
            <v>20260401</v>
          </cell>
          <cell r="J250">
            <v>20261231</v>
          </cell>
          <cell r="K250">
            <v>75</v>
          </cell>
          <cell r="L250">
            <v>75</v>
          </cell>
        </row>
        <row r="250">
          <cell r="O250" t="str">
            <v>1.新建百花桥至竹山屯龙有田田边产业路，长约300米，宽2.5米，厚0.18米，预算15万元。
2.新建百花桥至马口一号拦砂坝产业硬化路长1000米，宽3.5米，厚0.18米，预算60万元。</v>
          </cell>
          <cell r="P250" t="str">
            <v>完成优质稻产业基地道路硬化建设1300米，带动140亩优质稻产业发展，受益群众达100户320人，户均增收达0.5万元，群众满意度达90%以上，巩固脱贫成效。</v>
          </cell>
          <cell r="Q250" t="str">
            <v>带动生产、其他</v>
          </cell>
          <cell r="R250" t="str">
            <v>是</v>
          </cell>
          <cell r="S250" t="str">
            <v>东起乡人民政府</v>
          </cell>
          <cell r="T250" t="str">
            <v>东起乡人民政府</v>
          </cell>
          <cell r="U250" t="str">
            <v>唐益娥</v>
          </cell>
          <cell r="V250" t="str">
            <v>0772-8432008</v>
          </cell>
          <cell r="W250">
            <v>116</v>
          </cell>
          <cell r="X250">
            <v>414</v>
          </cell>
          <cell r="Y250">
            <v>22</v>
          </cell>
          <cell r="Z250">
            <v>81</v>
          </cell>
          <cell r="AA250">
            <v>414</v>
          </cell>
          <cell r="AB250" t="str">
            <v>否</v>
          </cell>
          <cell r="AC250" t="str">
            <v>否</v>
          </cell>
        </row>
        <row r="251">
          <cell r="E251" t="str">
            <v>融安县东起乡崖脚村北村屯甘蔗产业基地道路硬化项目</v>
          </cell>
          <cell r="F251" t="str">
            <v>融安县</v>
          </cell>
          <cell r="G251" t="str">
            <v>东起乡</v>
          </cell>
          <cell r="H251" t="str">
            <v>崖脚村</v>
          </cell>
          <cell r="I251">
            <v>20260401</v>
          </cell>
          <cell r="J251">
            <v>20261231</v>
          </cell>
          <cell r="K251">
            <v>24</v>
          </cell>
          <cell r="L251">
            <v>24</v>
          </cell>
        </row>
        <row r="251">
          <cell r="O251" t="str">
            <v>北村屯北口段甘蔗产业基地道路硬化，长400米，宽3.5米，厚0.18米。</v>
          </cell>
          <cell r="P251" t="str">
            <v>完善基础设施建设，促进产业发展，巩固脱贫成效。</v>
          </cell>
          <cell r="Q251" t="str">
            <v>促进特色产业发展，增加产业覆盖率，  增加脱贫村农民经济收入，巩固脱贫成效。</v>
          </cell>
          <cell r="R251" t="str">
            <v>是</v>
          </cell>
          <cell r="S251" t="str">
            <v>东起乡人民政府</v>
          </cell>
          <cell r="T251" t="str">
            <v>东起乡人民政府</v>
          </cell>
          <cell r="U251" t="str">
            <v>唐益娥</v>
          </cell>
          <cell r="V251" t="str">
            <v>0772-8432008</v>
          </cell>
          <cell r="W251">
            <v>165</v>
          </cell>
          <cell r="X251">
            <v>487</v>
          </cell>
          <cell r="Y251">
            <v>32</v>
          </cell>
          <cell r="Z251">
            <v>108</v>
          </cell>
          <cell r="AA251">
            <v>487</v>
          </cell>
          <cell r="AB251" t="str">
            <v>否</v>
          </cell>
          <cell r="AC251" t="str">
            <v>否</v>
          </cell>
        </row>
        <row r="252">
          <cell r="E252" t="str">
            <v>融安县东起乡长丰村古力屯水稻产业基地排灌渠道建设</v>
          </cell>
          <cell r="F252" t="str">
            <v>融安县</v>
          </cell>
          <cell r="G252" t="str">
            <v>东起乡</v>
          </cell>
          <cell r="H252" t="str">
            <v>长丰村</v>
          </cell>
          <cell r="I252">
            <v>20260401</v>
          </cell>
          <cell r="J252">
            <v>20261231</v>
          </cell>
          <cell r="K252">
            <v>96</v>
          </cell>
          <cell r="L252">
            <v>96</v>
          </cell>
        </row>
        <row r="252">
          <cell r="O252" t="str">
            <v>渠道长780米，宽2.5米，高1.8米</v>
          </cell>
          <cell r="P252" t="str">
            <v>完善基础设施建设，促进产业发展，巩固脱贫成效。</v>
          </cell>
          <cell r="Q252" t="str">
            <v>带动生产、其他</v>
          </cell>
          <cell r="R252" t="str">
            <v>是</v>
          </cell>
          <cell r="S252" t="str">
            <v>东起乡人民政府</v>
          </cell>
          <cell r="T252" t="str">
            <v>东起乡人民政府</v>
          </cell>
          <cell r="U252" t="str">
            <v>唐益娥</v>
          </cell>
          <cell r="V252" t="str">
            <v>0772-8432008</v>
          </cell>
          <cell r="W252">
            <v>125</v>
          </cell>
          <cell r="X252">
            <v>423</v>
          </cell>
          <cell r="Y252">
            <v>22</v>
          </cell>
          <cell r="Z252">
            <v>78</v>
          </cell>
          <cell r="AA252">
            <v>423</v>
          </cell>
          <cell r="AB252" t="str">
            <v>否</v>
          </cell>
          <cell r="AC252" t="str">
            <v>否</v>
          </cell>
        </row>
        <row r="253">
          <cell r="E253" t="str">
            <v>融安县东起乡长丰村古力屯香杉基地硬化路</v>
          </cell>
          <cell r="F253" t="str">
            <v>融安县</v>
          </cell>
          <cell r="G253" t="str">
            <v>东起乡</v>
          </cell>
          <cell r="H253" t="str">
            <v>长丰村</v>
          </cell>
          <cell r="I253">
            <v>20260401</v>
          </cell>
          <cell r="J253">
            <v>20261231</v>
          </cell>
          <cell r="K253">
            <v>90</v>
          </cell>
          <cell r="L253">
            <v>90</v>
          </cell>
        </row>
        <row r="253">
          <cell r="O253" t="str">
            <v>新建古力屯至东江村蛤洞屯道路长1500米，宽3.5米，厚0.2米，两边培路肩宽各0.5米；</v>
          </cell>
          <cell r="P253" t="str">
            <v>完善基础设施建设，促进产业发展，巩固脱贫成效。</v>
          </cell>
          <cell r="Q253" t="str">
            <v>带动生产、其他</v>
          </cell>
          <cell r="R253" t="str">
            <v>是</v>
          </cell>
          <cell r="S253" t="str">
            <v>东起乡人民政府</v>
          </cell>
          <cell r="T253" t="str">
            <v>东起乡人民政府</v>
          </cell>
          <cell r="U253" t="str">
            <v>唐益娥</v>
          </cell>
          <cell r="V253" t="str">
            <v>0772-8432008</v>
          </cell>
          <cell r="W253">
            <v>151</v>
          </cell>
          <cell r="X253">
            <v>633</v>
          </cell>
          <cell r="Y253">
            <v>22</v>
          </cell>
          <cell r="Z253">
            <v>78</v>
          </cell>
          <cell r="AA253">
            <v>633</v>
          </cell>
          <cell r="AB253" t="str">
            <v>否</v>
          </cell>
          <cell r="AC253" t="str">
            <v>否</v>
          </cell>
        </row>
        <row r="254">
          <cell r="E254" t="str">
            <v>融安县大良镇智能化地埋式垃圾收集站建设（二期）</v>
          </cell>
          <cell r="F254" t="str">
            <v>融安县</v>
          </cell>
          <cell r="G254" t="str">
            <v>大良镇</v>
          </cell>
          <cell r="H254" t="str">
            <v>各村</v>
          </cell>
          <cell r="I254">
            <v>20260301</v>
          </cell>
          <cell r="J254">
            <v>20260930</v>
          </cell>
          <cell r="K254">
            <v>120</v>
          </cell>
          <cell r="L254">
            <v>120</v>
          </cell>
          <cell r="M254">
            <v>0</v>
          </cell>
          <cell r="N254">
            <v>0</v>
          </cell>
          <cell r="O254" t="str">
            <v>建设15个智能地埋式垃圾站</v>
          </cell>
          <cell r="P254" t="str">
            <v>建成 15 个智能地埋式垃圾站，显著提升乡镇垃圾收运效率与环境整洁度。</v>
          </cell>
          <cell r="Q254" t="str">
            <v>优先聘用本地农户负责垃圾站运维，带动农户稳定增收。</v>
          </cell>
        </row>
        <row r="254">
          <cell r="S254" t="str">
            <v>大良镇人民政府</v>
          </cell>
          <cell r="T254" t="str">
            <v>大良镇人民政府</v>
          </cell>
          <cell r="U254" t="str">
            <v>韦昊</v>
          </cell>
          <cell r="V254" t="str">
            <v>0772-8452102</v>
          </cell>
          <cell r="W254">
            <v>32390</v>
          </cell>
          <cell r="X254">
            <v>126583</v>
          </cell>
          <cell r="Y254">
            <v>1252</v>
          </cell>
          <cell r="Z254">
            <v>4126</v>
          </cell>
          <cell r="AA254">
            <v>126583</v>
          </cell>
          <cell r="AB254" t="str">
            <v>否</v>
          </cell>
          <cell r="AC254" t="str">
            <v>否</v>
          </cell>
        </row>
        <row r="255">
          <cell r="E255" t="str">
            <v>融安县大良镇山口村马槽屯田洞产业片区生产建设道路项目</v>
          </cell>
          <cell r="F255" t="str">
            <v>融安县</v>
          </cell>
          <cell r="G255" t="str">
            <v>大良镇</v>
          </cell>
          <cell r="H255" t="str">
            <v>山口村</v>
          </cell>
          <cell r="I255">
            <v>20260301</v>
          </cell>
          <cell r="J255">
            <v>20260930</v>
          </cell>
          <cell r="K255">
            <v>120</v>
          </cell>
          <cell r="L255">
            <v>120</v>
          </cell>
          <cell r="M255">
            <v>0</v>
          </cell>
          <cell r="N255">
            <v>0</v>
          </cell>
          <cell r="O255" t="str">
            <v>硬化路面长1.29公里、路面宽3.5米、厚20厘米，压实砂石基层厚12厘米；两边培路肩宽各0.5米；合理设置涵洞、边沟、错车道等</v>
          </cell>
          <cell r="P255" t="str">
            <v>解决马槽、蒙洞两屯粮食生产区产业道路通车问题，该项目涉及粮食生产种植面积近400亩，能有效解决农业劳动和运输难题，方便160户650人出行水平。</v>
          </cell>
          <cell r="Q255" t="str">
            <v>改善山口村的生产生活条件，促进产业发展，方便群众出行。</v>
          </cell>
        </row>
        <row r="255">
          <cell r="S255" t="str">
            <v>大良镇人民政府</v>
          </cell>
          <cell r="T255" t="str">
            <v>大良镇人民政府</v>
          </cell>
          <cell r="U255" t="str">
            <v>韦昊</v>
          </cell>
          <cell r="V255" t="str">
            <v>0772-8452102</v>
          </cell>
          <cell r="W255">
            <v>160</v>
          </cell>
          <cell r="X255">
            <v>650</v>
          </cell>
          <cell r="Y255">
            <v>40</v>
          </cell>
          <cell r="Z255">
            <v>165</v>
          </cell>
          <cell r="AA255">
            <v>650</v>
          </cell>
          <cell r="AB255" t="str">
            <v>否</v>
          </cell>
          <cell r="AC255" t="str">
            <v>否</v>
          </cell>
        </row>
        <row r="256">
          <cell r="E256" t="str">
            <v>融安县大良镇古兰村芝麻屯农田灌溉建设项目</v>
          </cell>
          <cell r="F256" t="str">
            <v>融安县</v>
          </cell>
          <cell r="G256" t="str">
            <v>大良镇</v>
          </cell>
          <cell r="H256" t="str">
            <v>古兰村</v>
          </cell>
          <cell r="I256">
            <v>20260301</v>
          </cell>
          <cell r="J256">
            <v>20260930</v>
          </cell>
          <cell r="K256">
            <v>80</v>
          </cell>
          <cell r="L256">
            <v>80</v>
          </cell>
          <cell r="M256">
            <v>0</v>
          </cell>
          <cell r="N256">
            <v>0</v>
          </cell>
          <cell r="O256" t="str">
            <v>新建混凝土/浆砌石小塘坝1座（坝高6-8米、坝长35-45米），含防渗处理、溢洪道及放水涵管安装，及周边配套设施建设等</v>
          </cell>
          <cell r="P256" t="str">
            <v>建成 1 座水坝及周边配套设施，保障村民农业灌溉和生活用水</v>
          </cell>
          <cell r="Q256" t="str">
            <v>保障农业灌溉和生活用水，助力农户发展农业生产，提高农业产量，增加农户农业收入；水坝建设及后续管理维护，可优先安排当地村民参与，为村民创造就业机会，带动增收。</v>
          </cell>
        </row>
        <row r="256">
          <cell r="S256" t="str">
            <v>大良镇人民政府</v>
          </cell>
          <cell r="T256" t="str">
            <v>大良镇人民政府</v>
          </cell>
          <cell r="U256" t="str">
            <v>韦昊</v>
          </cell>
          <cell r="V256" t="str">
            <v>0772-8452102</v>
          </cell>
          <cell r="W256">
            <v>110</v>
          </cell>
          <cell r="X256">
            <v>401</v>
          </cell>
          <cell r="Y256">
            <v>16</v>
          </cell>
          <cell r="Z256">
            <v>55</v>
          </cell>
          <cell r="AA256">
            <v>401</v>
          </cell>
          <cell r="AB256" t="str">
            <v>否</v>
          </cell>
          <cell r="AC256" t="str">
            <v>否</v>
          </cell>
        </row>
        <row r="257">
          <cell r="E257" t="str">
            <v>融安县大良镇永安村黄家坪屯农田水渠灌溉项目</v>
          </cell>
          <cell r="F257" t="str">
            <v>融安县</v>
          </cell>
          <cell r="G257" t="str">
            <v>大良镇</v>
          </cell>
          <cell r="H257" t="str">
            <v>永安村</v>
          </cell>
          <cell r="I257">
            <v>20260301</v>
          </cell>
          <cell r="J257">
            <v>20260930</v>
          </cell>
          <cell r="K257">
            <v>10</v>
          </cell>
          <cell r="L257">
            <v>10</v>
          </cell>
          <cell r="M257">
            <v>0</v>
          </cell>
          <cell r="N257">
            <v>0</v>
          </cell>
          <cell r="O257" t="str">
            <v>泵房一座，水泵一台，水管DNφ50管，水塔一座,水管200米。</v>
          </cell>
          <cell r="P257" t="str">
            <v>改善农村基础设条件，切实改变群众灌溉取水困难，解决群众生产灌溉用水，激发群众发展内生动力，提高村民生产积极性，助推农业生产发展，提高农民收入，提升群众幸福感、获得感，不断巩固脱贫成效与乡村振兴产业兴旺有效衔接。</v>
          </cell>
          <cell r="Q257" t="str">
            <v>促进特色产业发展，增加产业覆盖率，巩固脱贫成效。</v>
          </cell>
        </row>
        <row r="257">
          <cell r="S257" t="str">
            <v>大良镇人民政府</v>
          </cell>
          <cell r="T257" t="str">
            <v>大良镇人民政府</v>
          </cell>
          <cell r="U257" t="str">
            <v>韦昊</v>
          </cell>
          <cell r="V257" t="str">
            <v>0772-8452102</v>
          </cell>
          <cell r="W257">
            <v>34</v>
          </cell>
          <cell r="X257">
            <v>110</v>
          </cell>
          <cell r="Y257">
            <v>6</v>
          </cell>
          <cell r="Z257">
            <v>18</v>
          </cell>
          <cell r="AA257">
            <v>110</v>
          </cell>
          <cell r="AB257" t="str">
            <v>否</v>
          </cell>
          <cell r="AC257" t="str">
            <v>否</v>
          </cell>
        </row>
        <row r="258">
          <cell r="E258" t="str">
            <v>融安县大良镇良北村千里山金桔产业基地道路建设项目</v>
          </cell>
          <cell r="F258" t="str">
            <v>融安县</v>
          </cell>
          <cell r="G258" t="str">
            <v>大良镇</v>
          </cell>
          <cell r="H258" t="str">
            <v>良北村</v>
          </cell>
          <cell r="I258">
            <v>20260301</v>
          </cell>
          <cell r="J258">
            <v>20260930</v>
          </cell>
          <cell r="K258">
            <v>100</v>
          </cell>
          <cell r="L258">
            <v>100</v>
          </cell>
          <cell r="M258">
            <v>0</v>
          </cell>
          <cell r="N258">
            <v>0</v>
          </cell>
          <cell r="O258" t="str">
            <v>建设产业硬化路2公里，3.5米宽</v>
          </cell>
          <cell r="P258" t="str">
            <v>通过建设2公里宽3.5米的产业硬化路，改善千里山金桔产业基地交通条件，提升金桔运输效率与便利性，助力产业规模化发展，带动村集体经济增收及农户致富。</v>
          </cell>
          <cell r="Q258" t="str">
            <v>完善基础设施建设，促进产业发展，巩固脱贫成效。</v>
          </cell>
        </row>
        <row r="258">
          <cell r="S258" t="str">
            <v>大良镇人民政府</v>
          </cell>
          <cell r="T258" t="str">
            <v>大良镇人民政府</v>
          </cell>
          <cell r="U258" t="str">
            <v>韦昊</v>
          </cell>
          <cell r="V258" t="str">
            <v>0772-8452102</v>
          </cell>
          <cell r="W258">
            <v>103</v>
          </cell>
          <cell r="X258">
            <v>379</v>
          </cell>
          <cell r="Y258">
            <v>22</v>
          </cell>
          <cell r="Z258">
            <v>73</v>
          </cell>
          <cell r="AA258">
            <v>379</v>
          </cell>
          <cell r="AB258" t="str">
            <v>否</v>
          </cell>
          <cell r="AC258" t="str">
            <v>否</v>
          </cell>
        </row>
        <row r="259">
          <cell r="E259" t="str">
            <v>融安县大良镇新和村马子坪屯渠道建设项目</v>
          </cell>
          <cell r="F259" t="str">
            <v>融安县</v>
          </cell>
          <cell r="G259" t="str">
            <v>大良镇</v>
          </cell>
          <cell r="H259" t="str">
            <v>新和村</v>
          </cell>
          <cell r="I259">
            <v>20260301</v>
          </cell>
          <cell r="J259">
            <v>20260930</v>
          </cell>
          <cell r="K259">
            <v>27.9</v>
          </cell>
          <cell r="L259">
            <v>27.9</v>
          </cell>
          <cell r="M259">
            <v>0</v>
          </cell>
          <cell r="N259">
            <v>0</v>
          </cell>
          <cell r="O259" t="str">
            <v>新建01号斗渠700*700*250长度730米，新建02号斗渠600*400*150长度240米</v>
          </cell>
          <cell r="P259" t="str">
            <v>项目建成后，受益农户123户484人左右,其中脱贫户、监测户27户87人左右。</v>
          </cell>
          <cell r="Q259" t="str">
            <v>完善基础设施建设，促进产业发展，巩固脱贫成效。</v>
          </cell>
        </row>
        <row r="259">
          <cell r="S259" t="str">
            <v>大良镇人民政府</v>
          </cell>
          <cell r="T259" t="str">
            <v>大良镇人民政府</v>
          </cell>
          <cell r="U259" t="str">
            <v>韦昊</v>
          </cell>
          <cell r="V259" t="str">
            <v>0772-8452102</v>
          </cell>
          <cell r="W259">
            <v>123</v>
          </cell>
          <cell r="X259">
            <v>484</v>
          </cell>
          <cell r="Y259">
            <v>27</v>
          </cell>
          <cell r="Z259">
            <v>87</v>
          </cell>
          <cell r="AA259">
            <v>484</v>
          </cell>
          <cell r="AB259" t="str">
            <v>否</v>
          </cell>
          <cell r="AC259" t="str">
            <v>否</v>
          </cell>
        </row>
        <row r="260">
          <cell r="E260" t="str">
            <v>融安县大良镇石门村白面洞至土博岩洞农灌渠道硬化项目</v>
          </cell>
          <cell r="F260" t="str">
            <v>融安县</v>
          </cell>
          <cell r="G260" t="str">
            <v>大良镇</v>
          </cell>
          <cell r="H260" t="str">
            <v>石门村</v>
          </cell>
          <cell r="I260">
            <v>20260301</v>
          </cell>
          <cell r="J260">
            <v>20260930</v>
          </cell>
          <cell r="K260">
            <v>40</v>
          </cell>
          <cell r="L260">
            <v>40</v>
          </cell>
          <cell r="M260">
            <v>0</v>
          </cell>
          <cell r="N260">
            <v>0</v>
          </cell>
          <cell r="O260" t="str">
            <v>修建排洪道3000米</v>
          </cell>
          <cell r="P260" t="str">
            <v>此渠道为石门村都月屯白面洞的400多亩农田灌溉渠道，项目建成后，实现白面洞农田灌溉。受益农户68户，受益人口270人，其中脱贫户5户，监测户1户，人均年增收2000元。</v>
          </cell>
          <cell r="Q260" t="str">
            <v>完善基础设施建设，促进产业发展，巩固脱贫成效。</v>
          </cell>
        </row>
        <row r="260">
          <cell r="S260" t="str">
            <v>大良镇人民政府</v>
          </cell>
          <cell r="T260" t="str">
            <v>大良镇人民政府</v>
          </cell>
          <cell r="U260" t="str">
            <v>韦昊</v>
          </cell>
          <cell r="V260" t="str">
            <v>0772-8452102</v>
          </cell>
          <cell r="W260">
            <v>60</v>
          </cell>
          <cell r="X260">
            <v>184</v>
          </cell>
          <cell r="Y260">
            <v>5</v>
          </cell>
          <cell r="Z260">
            <v>16</v>
          </cell>
          <cell r="AA260">
            <v>184</v>
          </cell>
          <cell r="AB260" t="str">
            <v>否</v>
          </cell>
          <cell r="AC260" t="str">
            <v>否</v>
          </cell>
        </row>
        <row r="261">
          <cell r="E261" t="str">
            <v>2026年融安县大良镇和南村黄金屯水管所农田种植基地设施修缮项目</v>
          </cell>
          <cell r="F261" t="str">
            <v>融安县</v>
          </cell>
          <cell r="G261" t="str">
            <v>大良镇</v>
          </cell>
          <cell r="H261" t="str">
            <v>和南村</v>
          </cell>
          <cell r="I261">
            <v>20260301</v>
          </cell>
          <cell r="J261">
            <v>20260930</v>
          </cell>
          <cell r="K261">
            <v>47.5</v>
          </cell>
          <cell r="L261">
            <v>47.5</v>
          </cell>
          <cell r="M261">
            <v>0</v>
          </cell>
          <cell r="N261">
            <v>0</v>
          </cell>
          <cell r="O261" t="str">
            <v>一、农田种植基地基础设施维修
二、灌溉及排水工程  1、移动软管：500米；2、新建斗渠：826米 ； 3、抽水电机：2台；</v>
          </cell>
          <cell r="P261" t="str">
            <v>完善基础设施建设，促进产业发展，增加产业覆盖率，保障群众增收，巩固脱贫成效。受益甘蔗、优质稻产业110亩，受益农户47户168人。</v>
          </cell>
          <cell r="Q261" t="str">
            <v>完善基础设施建设，促进产业发展，巩固脱贫成效。</v>
          </cell>
        </row>
        <row r="261">
          <cell r="S261" t="str">
            <v>大良镇人民政府</v>
          </cell>
          <cell r="T261" t="str">
            <v>大良镇人民政府</v>
          </cell>
          <cell r="U261" t="str">
            <v>韦昊</v>
          </cell>
          <cell r="V261" t="str">
            <v>0772-8452102</v>
          </cell>
          <cell r="W261">
            <v>47</v>
          </cell>
          <cell r="X261">
            <v>168</v>
          </cell>
          <cell r="Y261">
            <v>8</v>
          </cell>
          <cell r="Z261">
            <v>30</v>
          </cell>
          <cell r="AA261">
            <v>168</v>
          </cell>
          <cell r="AB261" t="str">
            <v>否</v>
          </cell>
          <cell r="AC261" t="str">
            <v>否</v>
          </cell>
        </row>
        <row r="262">
          <cell r="E262" t="str">
            <v>2026年融安县大良镇和南村黄金屯拿塘农田种植基地设施修缮项目</v>
          </cell>
          <cell r="F262" t="str">
            <v>融安县</v>
          </cell>
          <cell r="G262" t="str">
            <v>大良镇</v>
          </cell>
          <cell r="H262" t="str">
            <v>和南村</v>
          </cell>
          <cell r="I262">
            <v>20260301</v>
          </cell>
          <cell r="J262">
            <v>20260930</v>
          </cell>
          <cell r="K262">
            <v>58</v>
          </cell>
          <cell r="L262">
            <v>58</v>
          </cell>
          <cell r="M262">
            <v>0</v>
          </cell>
          <cell r="N262">
            <v>0</v>
          </cell>
          <cell r="O262" t="str">
            <v>一、农田种植基地基础设施维修
二、灌溉及排水工程   1、移动软管：800米；2、新建斗渠：55米 ；  3、PE75埋管：374米；4、PE90埋管：930米；5、水泵房维修1套</v>
          </cell>
          <cell r="P262" t="str">
            <v>完善基础设施建设，促进产业发展，增加产业覆盖率，保障群众增收，巩固脱贫成效。受益甘蔗、优质稻产业88亩，受益农户40户141人。</v>
          </cell>
          <cell r="Q262" t="str">
            <v>完善基础设施建设，促进产业发展，巩固脱贫成效。</v>
          </cell>
        </row>
        <row r="262">
          <cell r="S262" t="str">
            <v>大良镇人民政府</v>
          </cell>
          <cell r="T262" t="str">
            <v>大良镇人民政府</v>
          </cell>
          <cell r="U262" t="str">
            <v>韦昊</v>
          </cell>
          <cell r="V262" t="str">
            <v>0772-8452102</v>
          </cell>
          <cell r="W262">
            <v>40</v>
          </cell>
          <cell r="X262">
            <v>141</v>
          </cell>
          <cell r="Y262">
            <v>7</v>
          </cell>
          <cell r="Z262">
            <v>28</v>
          </cell>
          <cell r="AA262">
            <v>141</v>
          </cell>
          <cell r="AB262" t="str">
            <v>否</v>
          </cell>
          <cell r="AC262" t="str">
            <v>否</v>
          </cell>
        </row>
        <row r="263">
          <cell r="E263" t="str">
            <v>2026年融安县大良镇和南村黄金屯榕树蔸农田种植基地设施修缮项目</v>
          </cell>
          <cell r="F263" t="str">
            <v>融安县</v>
          </cell>
          <cell r="G263" t="str">
            <v>大良镇</v>
          </cell>
          <cell r="H263" t="str">
            <v>和南村</v>
          </cell>
          <cell r="I263">
            <v>20260301</v>
          </cell>
          <cell r="J263">
            <v>20260930</v>
          </cell>
          <cell r="K263">
            <v>59.5</v>
          </cell>
          <cell r="L263">
            <v>59.5</v>
          </cell>
          <cell r="M263">
            <v>0</v>
          </cell>
          <cell r="N263">
            <v>0</v>
          </cell>
          <cell r="O263" t="str">
            <v>一、农田种植基地基础设施维修
二、灌溉及排水工程  1、修缮明渠：230米；2、新建干渠：165米 ； 3、新建斗渠：1098米；</v>
          </cell>
          <cell r="P263" t="str">
            <v>完善基础设施建设，促进产业发展，增加产业覆盖率，保障群众增收，巩固脱贫成效。受益甘蔗、优质稻产业100亩，受益农户36户132人。</v>
          </cell>
          <cell r="Q263" t="str">
            <v>完善基础设施建设，促进产业发展，巩固脱贫成效。</v>
          </cell>
        </row>
        <row r="263">
          <cell r="S263" t="str">
            <v>大良镇人民政府</v>
          </cell>
          <cell r="T263" t="str">
            <v>大良镇人民政府</v>
          </cell>
          <cell r="U263" t="str">
            <v>韦昊</v>
          </cell>
          <cell r="V263" t="str">
            <v>0772-8452102</v>
          </cell>
          <cell r="W263">
            <v>36</v>
          </cell>
          <cell r="X263">
            <v>132</v>
          </cell>
          <cell r="Y263">
            <v>5</v>
          </cell>
          <cell r="Z263">
            <v>20</v>
          </cell>
          <cell r="AA263">
            <v>132</v>
          </cell>
          <cell r="AB263" t="str">
            <v>否</v>
          </cell>
          <cell r="AC263" t="str">
            <v>否</v>
          </cell>
        </row>
        <row r="264">
          <cell r="E264" t="str">
            <v>2026年融安县大良镇龙山村龙杏屯农田种植基地设施修缮项目（二）</v>
          </cell>
          <cell r="F264" t="str">
            <v>融安县</v>
          </cell>
          <cell r="G264" t="str">
            <v>大良镇</v>
          </cell>
          <cell r="H264" t="str">
            <v>龙山村</v>
          </cell>
          <cell r="I264">
            <v>20260301</v>
          </cell>
          <cell r="J264">
            <v>20260930</v>
          </cell>
          <cell r="K264">
            <v>90</v>
          </cell>
          <cell r="L264">
            <v>90</v>
          </cell>
          <cell r="M264">
            <v>0</v>
          </cell>
          <cell r="N264">
            <v>0</v>
          </cell>
          <cell r="O264" t="str">
            <v>一、农田种植基地基础设施维修
二、灌溉及排水工程 1、新建明渠：1030米；2、移动软管：500米 ； 3、PE75埋管：125米；4、PE90埋管：960米；5、水泵房维修1套</v>
          </cell>
          <cell r="P264" t="str">
            <v>完善基础设施建设，促进产业发展，增加产业覆盖率，保障群众增收，巩固脱贫成效。受益甘蔗、优质稻产业147亩，受益农户139户524人。</v>
          </cell>
          <cell r="Q264" t="str">
            <v>完善基础设施建设，促进产业发展，巩固脱贫成效。</v>
          </cell>
        </row>
        <row r="264">
          <cell r="S264" t="str">
            <v>大良镇人民政府</v>
          </cell>
          <cell r="T264" t="str">
            <v>大良镇人民政府</v>
          </cell>
          <cell r="U264" t="str">
            <v>韦昊</v>
          </cell>
          <cell r="V264" t="str">
            <v>0772-8452102</v>
          </cell>
          <cell r="W264">
            <v>139</v>
          </cell>
          <cell r="X264">
            <v>524</v>
          </cell>
          <cell r="Y264">
            <v>22</v>
          </cell>
          <cell r="Z264">
            <v>69</v>
          </cell>
          <cell r="AA264">
            <v>524</v>
          </cell>
          <cell r="AB264" t="str">
            <v>否</v>
          </cell>
          <cell r="AC264" t="str">
            <v>否</v>
          </cell>
        </row>
        <row r="265">
          <cell r="E265" t="str">
            <v>融安县大良镇山口村牛温坪至蒙江片区生产建设道路项目</v>
          </cell>
          <cell r="F265" t="str">
            <v>融安县</v>
          </cell>
          <cell r="G265" t="str">
            <v>大良镇</v>
          </cell>
          <cell r="H265" t="str">
            <v>山口村</v>
          </cell>
          <cell r="I265">
            <v>20260301</v>
          </cell>
          <cell r="J265">
            <v>20260930</v>
          </cell>
          <cell r="K265">
            <v>40</v>
          </cell>
          <cell r="L265">
            <v>40</v>
          </cell>
          <cell r="M265">
            <v>0</v>
          </cell>
          <cell r="N265">
            <v>0</v>
          </cell>
          <cell r="O265" t="str">
            <v>硬化路面长0.4公里、路面宽3.5米、厚20厘米，压实砂石基层厚12厘米；两边培路肩宽各0.5米；合理设置涵洞、边沟、错车道等</v>
          </cell>
          <cell r="P265" t="str">
            <v>解决山口屯粮食生产区产业道路通车问题，该项目涉及粮食生产种植面积近50余亩，能有效解决农业劳动和运输难题，方便118户526人出行水平。</v>
          </cell>
          <cell r="Q265" t="str">
            <v>改善山口村的生产生活条件，促进产业发展，方便群众出行。</v>
          </cell>
        </row>
        <row r="265">
          <cell r="S265" t="str">
            <v>大良镇人民政府</v>
          </cell>
          <cell r="T265" t="str">
            <v>大良镇人民政府</v>
          </cell>
          <cell r="U265" t="str">
            <v>韦昊</v>
          </cell>
          <cell r="V265" t="str">
            <v>0772-8452102</v>
          </cell>
          <cell r="W265">
            <v>118</v>
          </cell>
          <cell r="X265">
            <v>526</v>
          </cell>
          <cell r="Y265">
            <v>30</v>
          </cell>
          <cell r="Z265">
            <v>94</v>
          </cell>
          <cell r="AA265">
            <v>526</v>
          </cell>
          <cell r="AB265" t="str">
            <v>否</v>
          </cell>
          <cell r="AC265" t="str">
            <v>否</v>
          </cell>
        </row>
        <row r="266">
          <cell r="E266" t="str">
            <v>融安县大良镇良北村曹家屯种植业基地灌溉建设项目</v>
          </cell>
          <cell r="F266" t="str">
            <v>融安县</v>
          </cell>
          <cell r="G266" t="str">
            <v>大良镇</v>
          </cell>
          <cell r="H266" t="str">
            <v>良北村</v>
          </cell>
          <cell r="I266">
            <v>20260301</v>
          </cell>
          <cell r="J266">
            <v>20260930</v>
          </cell>
          <cell r="K266">
            <v>50</v>
          </cell>
          <cell r="L266">
            <v>50</v>
          </cell>
          <cell r="M266">
            <v>0</v>
          </cell>
          <cell r="N266">
            <v>0</v>
          </cell>
          <cell r="O266" t="str">
            <v>小塘坝建设高2米宽15米</v>
          </cell>
          <cell r="P266" t="str">
            <v>巩固提升农村防汛能力，巩固脱贫成效。</v>
          </cell>
          <cell r="Q266" t="str">
            <v>巩固提升农村防汛能力，推动农业发展，带动生产，实现联农带农富农。</v>
          </cell>
        </row>
        <row r="266">
          <cell r="S266" t="str">
            <v>大良镇人民政府</v>
          </cell>
          <cell r="T266" t="str">
            <v>大良镇人民政府</v>
          </cell>
          <cell r="U266" t="str">
            <v>韦昊</v>
          </cell>
          <cell r="V266" t="str">
            <v>0772-8452102</v>
          </cell>
          <cell r="W266">
            <v>103</v>
          </cell>
          <cell r="X266">
            <v>379</v>
          </cell>
          <cell r="Y266">
            <v>22</v>
          </cell>
          <cell r="Z266">
            <v>73</v>
          </cell>
          <cell r="AA266">
            <v>379</v>
          </cell>
          <cell r="AB266" t="str">
            <v>否</v>
          </cell>
          <cell r="AC266" t="str">
            <v>否</v>
          </cell>
        </row>
        <row r="267">
          <cell r="E267" t="str">
            <v>融安县大良镇山口屯污水处理提升项目</v>
          </cell>
          <cell r="F267" t="str">
            <v>融安县</v>
          </cell>
          <cell r="G267" t="str">
            <v>大良镇</v>
          </cell>
          <cell r="H267" t="str">
            <v>山口村</v>
          </cell>
          <cell r="I267">
            <v>20260301</v>
          </cell>
          <cell r="J267">
            <v>20260930</v>
          </cell>
          <cell r="K267">
            <v>35</v>
          </cell>
          <cell r="L267">
            <v>35</v>
          </cell>
          <cell r="M267">
            <v>0</v>
          </cell>
          <cell r="N267">
            <v>0</v>
          </cell>
          <cell r="O267" t="str">
            <v>污水终端池改造1个</v>
          </cell>
          <cell r="P267" t="str">
            <v>改善生活条件、提高人文环境，巩固脱贫成效</v>
          </cell>
          <cell r="Q267" t="str">
            <v>通过提升基础设施建设和产业基础配套设施建设等方式，服务群众生产生活，促进农户年增收。</v>
          </cell>
        </row>
        <row r="267">
          <cell r="S267" t="str">
            <v>大良镇人民政府</v>
          </cell>
          <cell r="T267" t="str">
            <v>大良镇人民政府</v>
          </cell>
          <cell r="U267" t="str">
            <v>韦昊</v>
          </cell>
          <cell r="V267" t="str">
            <v>0772-8452102</v>
          </cell>
          <cell r="W267">
            <v>78</v>
          </cell>
          <cell r="X267">
            <v>287</v>
          </cell>
          <cell r="Y267">
            <v>18</v>
          </cell>
          <cell r="Z267">
            <v>60</v>
          </cell>
          <cell r="AA267">
            <v>287</v>
          </cell>
          <cell r="AB267" t="str">
            <v>否</v>
          </cell>
          <cell r="AC267" t="str">
            <v>否</v>
          </cell>
        </row>
        <row r="268">
          <cell r="E268" t="str">
            <v>融安县大良镇古兰村产业道路建设项目</v>
          </cell>
          <cell r="F268" t="str">
            <v>融安县</v>
          </cell>
          <cell r="G268" t="str">
            <v>大良镇</v>
          </cell>
          <cell r="H268" t="str">
            <v>古兰村</v>
          </cell>
          <cell r="I268">
            <v>20260301</v>
          </cell>
          <cell r="J268">
            <v>20260930</v>
          </cell>
          <cell r="K268">
            <v>30</v>
          </cell>
          <cell r="L268">
            <v>30</v>
          </cell>
          <cell r="M268">
            <v>0</v>
          </cell>
          <cell r="N268">
            <v>0</v>
          </cell>
          <cell r="O268" t="str">
            <v>建设产业硬化路180米长，3.5米宽</v>
          </cell>
          <cell r="P268" t="str">
            <v>完成 0.5 公里路面塌方面块清理与加固，改善村民出行条件，提升道路通行能力，稳定园区产业发展。</v>
          </cell>
          <cell r="Q268" t="str">
            <v>改善道路通行条件，方便村民出行及农产品运输，降低运输损耗与成本，促进农产品销售，助力农户增收；道路修缮过程中，优先使用当地劳动力，增加村民务工收入。</v>
          </cell>
        </row>
        <row r="268">
          <cell r="S268" t="str">
            <v>大良镇人民政府</v>
          </cell>
          <cell r="T268" t="str">
            <v>大良镇人民政府</v>
          </cell>
          <cell r="U268" t="str">
            <v>韦昊</v>
          </cell>
          <cell r="V268" t="str">
            <v>0772-8452102</v>
          </cell>
          <cell r="W268">
            <v>109</v>
          </cell>
          <cell r="X268">
            <v>405</v>
          </cell>
          <cell r="Y268">
            <v>16</v>
          </cell>
          <cell r="Z268">
            <v>32</v>
          </cell>
          <cell r="AA268">
            <v>405</v>
          </cell>
          <cell r="AB268" t="str">
            <v>否</v>
          </cell>
          <cell r="AC268" t="str">
            <v>否</v>
          </cell>
        </row>
        <row r="269">
          <cell r="E269" t="str">
            <v>融安县大良镇古兰村农田灌溉提升工程</v>
          </cell>
          <cell r="F269" t="str">
            <v>融安县</v>
          </cell>
          <cell r="G269" t="str">
            <v>大良镇</v>
          </cell>
          <cell r="H269" t="str">
            <v>古兰村</v>
          </cell>
          <cell r="I269">
            <v>20260301</v>
          </cell>
          <cell r="J269">
            <v>20260930</v>
          </cell>
          <cell r="K269">
            <v>91</v>
          </cell>
          <cell r="L269">
            <v>91</v>
          </cell>
          <cell r="M269">
            <v>0</v>
          </cell>
          <cell r="N269">
            <v>0</v>
          </cell>
          <cell r="O269" t="str">
            <v>修复古兰村各屯灌溉水渠共计14公里</v>
          </cell>
          <cell r="P269" t="str">
            <v>完成古兰村 14 公里灌溉水渠修复维护，保障村民灌溉用水，提升农业灌溉效率。</v>
          </cell>
          <cell r="Q269" t="str">
            <v>通过修复维护灌溉水渠，保障农田灌溉用水稳定，助力农户发展种植产业，提高农作物产量与品质，增加农户种植收入；同时，灌溉水渠维护过程中，优先吸纳当地村民参与务工，为村民提供就业机会，直接带动村民增收。</v>
          </cell>
        </row>
        <row r="269">
          <cell r="S269" t="str">
            <v>大良镇人民政府</v>
          </cell>
          <cell r="T269" t="str">
            <v>大良镇人民政府</v>
          </cell>
          <cell r="U269" t="str">
            <v>韦昊</v>
          </cell>
          <cell r="V269" t="str">
            <v>0772-8452102</v>
          </cell>
          <cell r="W269">
            <v>628</v>
          </cell>
          <cell r="X269">
            <v>2242</v>
          </cell>
          <cell r="Y269">
            <v>112</v>
          </cell>
          <cell r="Z269">
            <v>316</v>
          </cell>
          <cell r="AA269">
            <v>2242</v>
          </cell>
          <cell r="AB269" t="str">
            <v>否</v>
          </cell>
          <cell r="AC269" t="str">
            <v>否</v>
          </cell>
        </row>
        <row r="270">
          <cell r="E270" t="str">
            <v>融安县大良镇良北村年洞屯饮水维修工程</v>
          </cell>
          <cell r="F270" t="str">
            <v>融安县</v>
          </cell>
          <cell r="G270" t="str">
            <v>大良镇</v>
          </cell>
          <cell r="H270" t="str">
            <v>良北村</v>
          </cell>
          <cell r="I270">
            <v>20260301</v>
          </cell>
          <cell r="J270">
            <v>20260930</v>
          </cell>
          <cell r="K270">
            <v>30</v>
          </cell>
          <cell r="L270">
            <v>30</v>
          </cell>
          <cell r="M270">
            <v>0</v>
          </cell>
          <cell r="N270">
            <v>0</v>
          </cell>
          <cell r="O270" t="str">
            <v>维修蓄水池及供水管路1座</v>
          </cell>
          <cell r="P270" t="str">
            <v>巩固提升农户饮水质量，巩固脱贫成效。</v>
          </cell>
          <cell r="Q270" t="str">
            <v>巩固提升农户饮水质量，巩固脱贫成效，带动生产，实现联农带农富农。</v>
          </cell>
        </row>
        <row r="270">
          <cell r="S270" t="str">
            <v>大良镇人民政府</v>
          </cell>
          <cell r="T270" t="str">
            <v>大良镇人民政府</v>
          </cell>
          <cell r="U270" t="str">
            <v>韦昊</v>
          </cell>
          <cell r="V270" t="str">
            <v>0772-8452102</v>
          </cell>
          <cell r="W270">
            <v>78</v>
          </cell>
          <cell r="X270">
            <v>287</v>
          </cell>
          <cell r="Y270">
            <v>18</v>
          </cell>
          <cell r="Z270">
            <v>60</v>
          </cell>
          <cell r="AA270">
            <v>287</v>
          </cell>
          <cell r="AB270" t="str">
            <v>否</v>
          </cell>
          <cell r="AC270" t="str">
            <v>否</v>
          </cell>
        </row>
        <row r="271">
          <cell r="E271" t="str">
            <v>融安县大良镇良北村东阳屯饮水改造项目</v>
          </cell>
          <cell r="F271" t="str">
            <v>融安县</v>
          </cell>
          <cell r="G271" t="str">
            <v>大良镇</v>
          </cell>
          <cell r="H271" t="str">
            <v>良北村</v>
          </cell>
          <cell r="I271">
            <v>20260301</v>
          </cell>
          <cell r="J271">
            <v>20260930</v>
          </cell>
          <cell r="K271">
            <v>20</v>
          </cell>
          <cell r="L271">
            <v>20</v>
          </cell>
          <cell r="M271">
            <v>0</v>
          </cell>
          <cell r="N271">
            <v>0</v>
          </cell>
          <cell r="O271" t="str">
            <v>新钻水井一口</v>
          </cell>
          <cell r="P271" t="str">
            <v>巩固提升农户饮水质量，巩固脱贫成效。</v>
          </cell>
          <cell r="Q271" t="str">
            <v>巩固提升农户饮水质量，巩固脱贫成效，带动生产，实现联农带农富农。</v>
          </cell>
        </row>
        <row r="271">
          <cell r="S271" t="str">
            <v>大良镇人民政府</v>
          </cell>
          <cell r="T271" t="str">
            <v>大良镇人民政府</v>
          </cell>
          <cell r="U271" t="str">
            <v>韦昊</v>
          </cell>
          <cell r="V271" t="str">
            <v>0772-8452102</v>
          </cell>
          <cell r="W271">
            <v>32</v>
          </cell>
          <cell r="X271">
            <v>127</v>
          </cell>
          <cell r="Y271">
            <v>3</v>
          </cell>
          <cell r="Z271">
            <v>14</v>
          </cell>
          <cell r="AA271">
            <v>127</v>
          </cell>
          <cell r="AB271" t="str">
            <v>否</v>
          </cell>
          <cell r="AC271" t="str">
            <v>否</v>
          </cell>
        </row>
        <row r="272">
          <cell r="E272" t="str">
            <v>融安县大良镇良北村新建屯瑶鼓寨至石灰窑优质稻产业基地水渠工程</v>
          </cell>
          <cell r="F272" t="str">
            <v>融安县</v>
          </cell>
          <cell r="G272" t="str">
            <v>大良镇</v>
          </cell>
          <cell r="H272" t="str">
            <v>良北村</v>
          </cell>
          <cell r="I272">
            <v>20260301</v>
          </cell>
          <cell r="J272">
            <v>20260930</v>
          </cell>
          <cell r="K272">
            <v>30</v>
          </cell>
          <cell r="L272">
            <v>30</v>
          </cell>
          <cell r="M272">
            <v>0</v>
          </cell>
          <cell r="N272">
            <v>0</v>
          </cell>
          <cell r="O272" t="str">
            <v>新建水渠600米，涉及农作物30亩。</v>
          </cell>
          <cell r="P272" t="str">
            <v>巩固提升农户用水灌溉，巩固脱贫成效。</v>
          </cell>
          <cell r="Q272" t="str">
            <v>通过产业基础配套设施建设，促进农户年增收超过1万元。</v>
          </cell>
        </row>
        <row r="272">
          <cell r="S272" t="str">
            <v>大良镇人民政府</v>
          </cell>
          <cell r="T272" t="str">
            <v>大良镇人民政府</v>
          </cell>
          <cell r="U272" t="str">
            <v>韦昊</v>
          </cell>
          <cell r="V272" t="str">
            <v>0772-8452102</v>
          </cell>
          <cell r="W272">
            <v>32</v>
          </cell>
          <cell r="X272">
            <v>97</v>
          </cell>
          <cell r="Y272">
            <v>4</v>
          </cell>
          <cell r="Z272">
            <v>10</v>
          </cell>
          <cell r="AA272">
            <v>97</v>
          </cell>
          <cell r="AB272" t="str">
            <v>否</v>
          </cell>
          <cell r="AC272" t="str">
            <v>否</v>
          </cell>
        </row>
        <row r="273">
          <cell r="E273" t="str">
            <v>融安县大良镇和南村古勉屯通屯道路硬化项目</v>
          </cell>
          <cell r="F273" t="str">
            <v>融安县</v>
          </cell>
          <cell r="G273" t="str">
            <v>大良镇</v>
          </cell>
          <cell r="H273" t="str">
            <v>和南村</v>
          </cell>
          <cell r="I273">
            <v>20260301</v>
          </cell>
          <cell r="J273">
            <v>20260930</v>
          </cell>
          <cell r="K273">
            <v>50</v>
          </cell>
          <cell r="L273">
            <v>50</v>
          </cell>
          <cell r="M273">
            <v>0</v>
          </cell>
          <cell r="N273">
            <v>0</v>
          </cell>
          <cell r="O273" t="str">
            <v>硬化路面长0.8公里、路面宽3.5米、厚10厘米，压实砂石基层厚10厘米；两边培路肩宽各0.5米；合理设置涵洞、边沟、错车道等</v>
          </cell>
          <cell r="P273" t="str">
            <v>巩固提升农村基础设施，大力发展农文旅，巩固脱贫成效。</v>
          </cell>
          <cell r="Q273" t="str">
            <v>通过改善交通条件，带动生产，助力其他产业发展，实现联农带农富农。</v>
          </cell>
        </row>
        <row r="273">
          <cell r="S273" t="str">
            <v>大良镇人民政府</v>
          </cell>
          <cell r="T273" t="str">
            <v>大良镇人民政府</v>
          </cell>
          <cell r="U273" t="str">
            <v>韦昊</v>
          </cell>
          <cell r="V273" t="str">
            <v>0772-8452102</v>
          </cell>
          <cell r="W273">
            <v>150</v>
          </cell>
          <cell r="X273">
            <v>546</v>
          </cell>
          <cell r="Y273">
            <v>27</v>
          </cell>
          <cell r="Z273">
            <v>78</v>
          </cell>
          <cell r="AA273">
            <v>546</v>
          </cell>
          <cell r="AB273" t="str">
            <v>否</v>
          </cell>
          <cell r="AC273" t="str">
            <v>否</v>
          </cell>
        </row>
        <row r="274">
          <cell r="E274" t="str">
            <v>融安县大良镇和南村古勉屯拉庙至十月产业路硬化项目</v>
          </cell>
          <cell r="F274" t="str">
            <v>融安县</v>
          </cell>
          <cell r="G274" t="str">
            <v>大良镇</v>
          </cell>
          <cell r="H274" t="str">
            <v>和南村</v>
          </cell>
          <cell r="I274">
            <v>20260301</v>
          </cell>
          <cell r="J274">
            <v>20260930</v>
          </cell>
          <cell r="K274">
            <v>80</v>
          </cell>
          <cell r="L274">
            <v>80</v>
          </cell>
          <cell r="M274">
            <v>0</v>
          </cell>
          <cell r="N274">
            <v>0</v>
          </cell>
          <cell r="O274" t="str">
            <v>硬化路面长1.3公里、路面宽3.5米、厚10厘米，压实砂石基层厚10厘米；两边培路肩宽各0.5米；合理设置涵洞、边沟、错车道等</v>
          </cell>
          <cell r="P274" t="str">
            <v>巩固提升农村基础设施，大力发展农文旅，巩固脱贫成效。</v>
          </cell>
          <cell r="Q274" t="str">
            <v>借助交通改善，带动生产，促进相关产业发展，达成联农带农富农。</v>
          </cell>
        </row>
        <row r="274">
          <cell r="S274" t="str">
            <v>大良镇人民政府</v>
          </cell>
          <cell r="T274" t="str">
            <v>大良镇人民政府</v>
          </cell>
          <cell r="U274" t="str">
            <v>韦昊</v>
          </cell>
          <cell r="V274" t="str">
            <v>0772-8452102</v>
          </cell>
          <cell r="W274">
            <v>150</v>
          </cell>
          <cell r="X274">
            <v>546</v>
          </cell>
          <cell r="Y274">
            <v>27</v>
          </cell>
          <cell r="Z274">
            <v>78</v>
          </cell>
          <cell r="AA274">
            <v>546</v>
          </cell>
          <cell r="AB274" t="str">
            <v>否</v>
          </cell>
          <cell r="AC274" t="str">
            <v>否</v>
          </cell>
        </row>
        <row r="275">
          <cell r="E275" t="str">
            <v>融安县大良镇石门村都月大屯芙蓉至麻场岭产业路建设项目</v>
          </cell>
          <cell r="F275" t="str">
            <v>融安县</v>
          </cell>
          <cell r="G275" t="str">
            <v>大良镇</v>
          </cell>
          <cell r="H275" t="str">
            <v>石门村</v>
          </cell>
          <cell r="I275">
            <v>20260301</v>
          </cell>
          <cell r="J275">
            <v>20260930</v>
          </cell>
          <cell r="K275">
            <v>30</v>
          </cell>
          <cell r="L275">
            <v>30</v>
          </cell>
          <cell r="M275">
            <v>0</v>
          </cell>
          <cell r="N275">
            <v>0</v>
          </cell>
          <cell r="O275" t="str">
            <v>硬化路面长1公里、路面宽3.5米；合理设置涵洞、边沟、错车道等</v>
          </cell>
          <cell r="P275" t="str">
            <v>解决贫困村与非贫困村屯级道路通车问题，改善贫困村基础设施，方便69户271人出行水平。</v>
          </cell>
          <cell r="Q275" t="str">
            <v>改善石门村的生产生活条件，促进产业发展，方便群众出行。</v>
          </cell>
        </row>
        <row r="275">
          <cell r="S275" t="str">
            <v>大良镇人民政府</v>
          </cell>
          <cell r="T275" t="str">
            <v>大良镇人民政府</v>
          </cell>
          <cell r="U275" t="str">
            <v>韦昊</v>
          </cell>
          <cell r="V275" t="str">
            <v>0772-8452102</v>
          </cell>
          <cell r="W275">
            <v>69</v>
          </cell>
          <cell r="X275">
            <v>271</v>
          </cell>
          <cell r="Y275">
            <v>6</v>
          </cell>
          <cell r="Z275">
            <v>21</v>
          </cell>
          <cell r="AA275">
            <v>271</v>
          </cell>
          <cell r="AB275" t="str">
            <v>否</v>
          </cell>
          <cell r="AC275" t="str">
            <v>否</v>
          </cell>
        </row>
        <row r="276">
          <cell r="E276" t="str">
            <v>融安县新和村樟木屯内排水沟及道路建设项目</v>
          </cell>
          <cell r="F276" t="str">
            <v>融安县</v>
          </cell>
          <cell r="G276" t="str">
            <v>大良镇</v>
          </cell>
          <cell r="H276" t="str">
            <v>新和村</v>
          </cell>
          <cell r="I276">
            <v>20260301</v>
          </cell>
          <cell r="J276">
            <v>20260930</v>
          </cell>
          <cell r="K276">
            <v>35</v>
          </cell>
          <cell r="L276">
            <v>35</v>
          </cell>
          <cell r="M276">
            <v>0</v>
          </cell>
          <cell r="N276">
            <v>0</v>
          </cell>
          <cell r="O276" t="str">
            <v>新建排水沟150米，巷道硬化500米</v>
          </cell>
          <cell r="P276" t="str">
            <v>项目建成后，受益农户124户498人左右,其中脱贫户、监测户28户106人左右。</v>
          </cell>
          <cell r="Q276" t="str">
            <v>完善基础设施建设，巩固脱贫成效，带动生产，实现联农带农富农。</v>
          </cell>
        </row>
        <row r="276">
          <cell r="S276" t="str">
            <v>大良镇人民政府</v>
          </cell>
          <cell r="T276" t="str">
            <v>大良镇人民政府</v>
          </cell>
          <cell r="U276" t="str">
            <v>韦昊</v>
          </cell>
          <cell r="V276" t="str">
            <v>0772-8452102</v>
          </cell>
          <cell r="W276">
            <v>124</v>
          </cell>
          <cell r="X276">
            <v>498</v>
          </cell>
          <cell r="Y276">
            <v>28</v>
          </cell>
          <cell r="Z276">
            <v>106</v>
          </cell>
          <cell r="AA276">
            <v>498</v>
          </cell>
          <cell r="AB276" t="str">
            <v>否</v>
          </cell>
          <cell r="AC276" t="str">
            <v>否</v>
          </cell>
        </row>
        <row r="277">
          <cell r="E277" t="str">
            <v>融安县大良镇新和村石家屯渠道建设项目</v>
          </cell>
          <cell r="F277" t="str">
            <v>融安县</v>
          </cell>
          <cell r="G277" t="str">
            <v>大良镇</v>
          </cell>
          <cell r="H277" t="str">
            <v>新和村</v>
          </cell>
          <cell r="I277">
            <v>20260301</v>
          </cell>
          <cell r="J277">
            <v>20260930</v>
          </cell>
          <cell r="K277">
            <v>110</v>
          </cell>
          <cell r="L277">
            <v>110</v>
          </cell>
          <cell r="M277">
            <v>0</v>
          </cell>
          <cell r="N277">
            <v>0</v>
          </cell>
          <cell r="O277" t="str">
            <v>三面光水渠80x80x80，长800米，50*60，长600米</v>
          </cell>
          <cell r="P277" t="str">
            <v>项目建成后，受益农户240户803人左右,其中脱贫户、监测户76户232人左右。</v>
          </cell>
          <cell r="Q277" t="str">
            <v>完善基础设施建设，促进产业发展，巩固脱贫成效。</v>
          </cell>
        </row>
        <row r="277">
          <cell r="S277" t="str">
            <v>大良镇人民政府</v>
          </cell>
          <cell r="T277" t="str">
            <v>大良镇人民政府</v>
          </cell>
          <cell r="U277" t="str">
            <v>韦昊</v>
          </cell>
          <cell r="V277" t="str">
            <v>0772-8452102</v>
          </cell>
          <cell r="W277">
            <v>240</v>
          </cell>
          <cell r="X277">
            <v>803</v>
          </cell>
          <cell r="Y277">
            <v>76</v>
          </cell>
          <cell r="Z277">
            <v>232</v>
          </cell>
          <cell r="AA277">
            <v>803</v>
          </cell>
          <cell r="AB277" t="str">
            <v>否</v>
          </cell>
          <cell r="AC277" t="str">
            <v>否</v>
          </cell>
        </row>
        <row r="278">
          <cell r="E278" t="str">
            <v>融安县大良镇新寨村上社屯饮用水井修建项目</v>
          </cell>
          <cell r="F278" t="str">
            <v>融安县</v>
          </cell>
          <cell r="G278" t="str">
            <v>大良镇</v>
          </cell>
          <cell r="H278" t="str">
            <v>新寨村</v>
          </cell>
          <cell r="I278">
            <v>20260301</v>
          </cell>
          <cell r="J278">
            <v>20260930</v>
          </cell>
          <cell r="K278">
            <v>8</v>
          </cell>
          <cell r="L278">
            <v>8</v>
          </cell>
          <cell r="M278">
            <v>0</v>
          </cell>
          <cell r="N278">
            <v>0</v>
          </cell>
          <cell r="O278" t="str">
            <v>钻井130米取水</v>
          </cell>
          <cell r="P278" t="str">
            <v>解决上社屯群众饮用水及灌溉用水的问题</v>
          </cell>
          <cell r="Q278" t="str">
            <v>改善上社屯的生产生活条件，进而带动生产，实现联农带农富农。</v>
          </cell>
        </row>
        <row r="278">
          <cell r="S278" t="str">
            <v>大良镇人民政府</v>
          </cell>
          <cell r="T278" t="str">
            <v>大良镇人民政府</v>
          </cell>
          <cell r="U278" t="str">
            <v>韦昊</v>
          </cell>
          <cell r="V278" t="str">
            <v>0772-8452102</v>
          </cell>
          <cell r="W278">
            <v>35</v>
          </cell>
          <cell r="X278">
            <v>200</v>
          </cell>
          <cell r="Y278">
            <v>5</v>
          </cell>
          <cell r="Z278">
            <v>36</v>
          </cell>
          <cell r="AA278">
            <v>200</v>
          </cell>
          <cell r="AB278" t="str">
            <v>否</v>
          </cell>
          <cell r="AC278" t="str">
            <v>否</v>
          </cell>
        </row>
        <row r="279">
          <cell r="E279" t="str">
            <v>融安县大良镇新寨村道路基础照明建设项目</v>
          </cell>
          <cell r="F279" t="str">
            <v>融安县</v>
          </cell>
          <cell r="G279" t="str">
            <v>大良镇</v>
          </cell>
          <cell r="H279" t="str">
            <v>新寨村</v>
          </cell>
          <cell r="I279">
            <v>20260301</v>
          </cell>
          <cell r="J279">
            <v>20260930</v>
          </cell>
          <cell r="K279">
            <v>20</v>
          </cell>
          <cell r="L279">
            <v>20</v>
          </cell>
          <cell r="M279">
            <v>0</v>
          </cell>
          <cell r="N279">
            <v>0</v>
          </cell>
          <cell r="O279" t="str">
            <v>各村屯之间道路共计5公里修建路灯照明</v>
          </cell>
          <cell r="P279" t="str">
            <v>解决村内群众夜间出行缺少照明的困难，改善贫困村基础设施</v>
          </cell>
          <cell r="Q279" t="str">
            <v>改善村内群众出行条件，减少交通阻碍，改善农村基础设施，以此带动生产，实现联农带农富农。</v>
          </cell>
        </row>
        <row r="279">
          <cell r="S279" t="str">
            <v>大良镇人民政府</v>
          </cell>
          <cell r="T279" t="str">
            <v>大良镇人民政府</v>
          </cell>
          <cell r="U279" t="str">
            <v>韦昊</v>
          </cell>
          <cell r="V279" t="str">
            <v>0772-8452102</v>
          </cell>
          <cell r="W279">
            <v>100</v>
          </cell>
          <cell r="X279">
            <v>623</v>
          </cell>
          <cell r="Y279">
            <v>43</v>
          </cell>
          <cell r="Z279">
            <v>336</v>
          </cell>
          <cell r="AA279">
            <v>623</v>
          </cell>
          <cell r="AB279" t="str">
            <v>否</v>
          </cell>
          <cell r="AC279" t="str">
            <v>否</v>
          </cell>
        </row>
        <row r="280">
          <cell r="E280" t="str">
            <v>融安县大良镇新寨村良宁屯饮用水井维护项目</v>
          </cell>
          <cell r="F280" t="str">
            <v>融安县</v>
          </cell>
          <cell r="G280" t="str">
            <v>大良镇</v>
          </cell>
          <cell r="H280" t="str">
            <v>新寨村</v>
          </cell>
          <cell r="I280">
            <v>20260301</v>
          </cell>
          <cell r="J280">
            <v>20260930</v>
          </cell>
          <cell r="K280">
            <v>8</v>
          </cell>
          <cell r="L280">
            <v>8</v>
          </cell>
          <cell r="M280">
            <v>0</v>
          </cell>
          <cell r="N280">
            <v>0</v>
          </cell>
          <cell r="O280" t="str">
            <v>维修塌陷的水井</v>
          </cell>
          <cell r="P280" t="str">
            <v>解决良宁屯群众饮用水及灌溉用水的问题</v>
          </cell>
          <cell r="Q280" t="str">
            <v>改善良守屯的生产生活条件，从而带动生产，实现联农带农富农。</v>
          </cell>
        </row>
        <row r="280">
          <cell r="S280" t="str">
            <v>大良镇人民政府</v>
          </cell>
          <cell r="T280" t="str">
            <v>大良镇人民政府</v>
          </cell>
          <cell r="U280" t="str">
            <v>韦昊</v>
          </cell>
          <cell r="V280" t="str">
            <v>0772-8452102</v>
          </cell>
          <cell r="W280">
            <v>40</v>
          </cell>
          <cell r="X280">
            <v>241</v>
          </cell>
          <cell r="Y280">
            <v>9</v>
          </cell>
          <cell r="Z280">
            <v>61</v>
          </cell>
          <cell r="AA280">
            <v>241</v>
          </cell>
          <cell r="AB280" t="str">
            <v>否</v>
          </cell>
          <cell r="AC280" t="str">
            <v>否</v>
          </cell>
        </row>
        <row r="281">
          <cell r="E281" t="str">
            <v>融安县大良镇永安村雷崖屯牛栏村至江边农田水田灌溉渠道项目</v>
          </cell>
          <cell r="F281" t="str">
            <v>融安县</v>
          </cell>
          <cell r="G281" t="str">
            <v>大良镇</v>
          </cell>
          <cell r="H281" t="str">
            <v>永安村</v>
          </cell>
          <cell r="I281">
            <v>20260301</v>
          </cell>
          <cell r="J281">
            <v>20260930</v>
          </cell>
          <cell r="K281">
            <v>50</v>
          </cell>
          <cell r="L281">
            <v>50</v>
          </cell>
          <cell r="M281">
            <v>0</v>
          </cell>
          <cell r="N281">
            <v>0</v>
          </cell>
          <cell r="O281" t="str">
            <v>三面光水渠30x30x30.长3500米。</v>
          </cell>
          <cell r="P281" t="str">
            <v>改善农村基础设条件，切实改变群众灌溉取水困难，解决群众生产灌溉用水，激发群众发展内生动力，提高村民生产积极性，助推农业生产发展，提高农民收入，提升群众幸福感、获得感，不断巩固脱贫成效与乡村振兴产业兴旺有效衔接</v>
          </cell>
          <cell r="Q281" t="str">
            <v>促进特色产业发展，增加产业覆盖率，巩固脱贫成效。</v>
          </cell>
        </row>
        <row r="281">
          <cell r="S281" t="str">
            <v>大良镇人民政府</v>
          </cell>
          <cell r="T281" t="str">
            <v>大良镇人民政府</v>
          </cell>
          <cell r="U281" t="str">
            <v>韦昊</v>
          </cell>
          <cell r="V281" t="str">
            <v>0772-8452102</v>
          </cell>
          <cell r="W281">
            <v>51</v>
          </cell>
          <cell r="X281">
            <v>211</v>
          </cell>
          <cell r="Y281">
            <v>13</v>
          </cell>
          <cell r="Z281">
            <v>51</v>
          </cell>
          <cell r="AA281">
            <v>211</v>
          </cell>
          <cell r="AB281" t="str">
            <v>否</v>
          </cell>
          <cell r="AC281" t="str">
            <v>否</v>
          </cell>
        </row>
        <row r="282">
          <cell r="E282" t="str">
            <v>潭头乡红岭村大寨屯大山漕农村安全饮水巩固提升项目</v>
          </cell>
          <cell r="F282" t="str">
            <v>融安县</v>
          </cell>
          <cell r="G282" t="str">
            <v>潭头乡</v>
          </cell>
          <cell r="H282" t="str">
            <v>红岭村</v>
          </cell>
          <cell r="I282">
            <v>2026.04</v>
          </cell>
          <cell r="J282">
            <v>2026.09</v>
          </cell>
          <cell r="K282">
            <v>55</v>
          </cell>
          <cell r="L282">
            <v>55</v>
          </cell>
          <cell r="M282">
            <v>0</v>
          </cell>
          <cell r="N282">
            <v>0</v>
          </cell>
          <cell r="O282" t="str">
            <v>1、修建一处30立方的蓄水池。2、安装水管2000米（75PE管）。
</v>
          </cell>
          <cell r="P282" t="str">
            <v>进一步巩固提升群众安全饮水，提高饮用水质量，提升群众生活品质。本项目实施不仅保障了群众的生活用水，并促进了农村基础设施发展，推动农村人饮工程建设，为实施乡村振兴战略提供必要的支撑。</v>
          </cell>
          <cell r="Q282" t="str">
            <v>巩固提升农民群众安全饮水保障条件，提高饮水质量，巩固拓展脱贫成果与乡村振兴有效衔接。受益农户350户1140人，其中脱贫户48户170人。</v>
          </cell>
          <cell r="R282" t="str">
            <v>是</v>
          </cell>
          <cell r="S282" t="str">
            <v>潭头乡人民政府</v>
          </cell>
          <cell r="T282" t="str">
            <v>潭头乡人民政府</v>
          </cell>
          <cell r="U282" t="str">
            <v>韦宇琪</v>
          </cell>
          <cell r="V282" t="str">
            <v>0772-8482048
</v>
          </cell>
          <cell r="W282">
            <v>350</v>
          </cell>
          <cell r="X282">
            <v>1140</v>
          </cell>
          <cell r="Y282">
            <v>48</v>
          </cell>
          <cell r="Z282">
            <v>170</v>
          </cell>
          <cell r="AA282">
            <v>1140</v>
          </cell>
          <cell r="AB282" t="str">
            <v>否</v>
          </cell>
          <cell r="AC282" t="str">
            <v>否</v>
          </cell>
        </row>
        <row r="283">
          <cell r="E283" t="str">
            <v>潭头乡新林村石便屯那边河优质稻产业基地灌溉水渠建设项目</v>
          </cell>
          <cell r="F283" t="str">
            <v>融安县</v>
          </cell>
          <cell r="G283" t="str">
            <v>潭头乡</v>
          </cell>
          <cell r="H283" t="str">
            <v>新林村</v>
          </cell>
          <cell r="I283">
            <v>2026.04</v>
          </cell>
          <cell r="J283">
            <v>2026.09</v>
          </cell>
          <cell r="K283">
            <v>25</v>
          </cell>
          <cell r="L283">
            <v>25</v>
          </cell>
          <cell r="M283">
            <v>0</v>
          </cell>
          <cell r="N283">
            <v>0</v>
          </cell>
          <cell r="O283" t="str">
            <v>新建三面光灌溉水渠长600米，宽高30*30cm。
</v>
          </cell>
          <cell r="P283" t="str">
            <v>进一步完善产业基地基础设施建设，促进特色产业发展，提高农产品价值，通过土地流转租金、带动务工就业、收益分红、带动发展优质稻产业、技术支持等提高农民收入。</v>
          </cell>
          <cell r="Q283" t="str">
            <v>进一步改善新林村石便屯农业生产条件，促进优质稻及糖料蔗等产业发展，产业产值40万元以上，受益群众164户617人，其中脱贫户34户117人。</v>
          </cell>
          <cell r="R283" t="str">
            <v>是</v>
          </cell>
          <cell r="S283" t="str">
            <v>潭头乡人民政府</v>
          </cell>
          <cell r="T283" t="str">
            <v>潭头乡人民政府</v>
          </cell>
          <cell r="U283" t="str">
            <v>韦宇琪</v>
          </cell>
          <cell r="V283" t="str">
            <v>0772-8482048
</v>
          </cell>
          <cell r="W283">
            <v>164</v>
          </cell>
          <cell r="X283">
            <v>617</v>
          </cell>
          <cell r="Y283">
            <v>34</v>
          </cell>
          <cell r="Z283">
            <v>117</v>
          </cell>
          <cell r="AA283">
            <v>617</v>
          </cell>
          <cell r="AB283" t="str">
            <v>否</v>
          </cell>
          <cell r="AC283" t="str">
            <v>否</v>
          </cell>
        </row>
        <row r="284">
          <cell r="E284" t="str">
            <v>潭头乡岭背村饮水保障巩固提升补充项目</v>
          </cell>
          <cell r="F284" t="str">
            <v>融安县</v>
          </cell>
          <cell r="G284" t="str">
            <v>潭头乡</v>
          </cell>
          <cell r="H284" t="str">
            <v>岭背村</v>
          </cell>
          <cell r="I284">
            <v>2026.04</v>
          </cell>
          <cell r="J284">
            <v>2026.09</v>
          </cell>
          <cell r="K284">
            <v>74.089768</v>
          </cell>
          <cell r="L284">
            <v>74.089768</v>
          </cell>
          <cell r="M284">
            <v>0</v>
          </cell>
          <cell r="N284">
            <v>0</v>
          </cell>
          <cell r="O284" t="str">
            <v>1.北山屯新建泵房2mx2m一个，100QJY10-75/17-4K1水电泵一套含（2.5平方电缆线、PE管D50），铺设DN75PE管150米，新建水井一座，深度100米，DN200镀锌钢管100米，转井深度按实际深度计算。2.上大塘屯新建泵房2mx2m两个，100QJY10-75/17-4K1水电泵两套含（2.5平方电缆线、PE管D50）两个，铺设DN75PE管300米，新建水井两座，深度100米DN200镀锌钢管200米，转井深度按实际深度计算。
</v>
          </cell>
          <cell r="P284" t="str">
            <v>进一步巩固提升群众安全饮水，提高饮用水质量，提升群众生活品质。本项目实施不仅保障了群众的生活用水，并促进了农村基础设施发展，推动农村人饮工程建设，为实施乡村振兴战略提供必要的支撑。</v>
          </cell>
          <cell r="Q284" t="str">
            <v>巩固提升农民群众安全饮水保障条件，提高饮水质量，巩固拓展脱贫成果与乡村振兴有效衔接。受益农户306户1145人，其中脱贫户72户296人。</v>
          </cell>
          <cell r="R284" t="str">
            <v>是</v>
          </cell>
          <cell r="S284" t="str">
            <v>潭头乡人民政府</v>
          </cell>
          <cell r="T284" t="str">
            <v>潭头乡人民政府</v>
          </cell>
          <cell r="U284" t="str">
            <v>韦宇琪</v>
          </cell>
          <cell r="V284" t="str">
            <v>0772-8482048
</v>
          </cell>
          <cell r="W284">
            <v>306</v>
          </cell>
          <cell r="X284">
            <v>1145</v>
          </cell>
          <cell r="Y284">
            <v>72</v>
          </cell>
          <cell r="Z284">
            <v>296</v>
          </cell>
          <cell r="AA284">
            <v>1145</v>
          </cell>
          <cell r="AB284" t="str">
            <v>否</v>
          </cell>
          <cell r="AC284" t="str">
            <v>否</v>
          </cell>
        </row>
        <row r="285">
          <cell r="E285" t="str">
            <v>潭头乡新桂村大境屯屯口优质稻产业基地灌溉水渠建设项目</v>
          </cell>
          <cell r="F285" t="str">
            <v>融安县</v>
          </cell>
          <cell r="G285" t="str">
            <v>潭头乡</v>
          </cell>
          <cell r="H285" t="str">
            <v>新桂村</v>
          </cell>
          <cell r="I285">
            <v>2026.04</v>
          </cell>
          <cell r="J285">
            <v>2026.09</v>
          </cell>
          <cell r="K285">
            <v>35</v>
          </cell>
          <cell r="L285">
            <v>35</v>
          </cell>
          <cell r="M285">
            <v>0</v>
          </cell>
          <cell r="N285">
            <v>0</v>
          </cell>
          <cell r="O285" t="str">
            <v>新建三面光灌溉水渠30x30x30cm，长1000米。
</v>
          </cell>
          <cell r="P285" t="str">
            <v>进一步完善产业基地基础设施建设，促进特色产业发展，提高农产品价值，通过土地流转租金、带动务工就业、收益分红、带动发展优质稻、果蔬、秋冬菜产业发展、技术支持等提高农民收入促进特色产业发展，增加产业覆盖率，巩固脱贫成效。</v>
          </cell>
          <cell r="Q285" t="str">
            <v>完善基础设施建设，促进产业发展，增加产业覆盖率，保障群众增收，巩固脱贫成效。受益优质稻产业248亩，涉及群众96户403人，其中脱贫户监测户18户85人，预计收入产值60万元。</v>
          </cell>
          <cell r="R285" t="str">
            <v>是</v>
          </cell>
          <cell r="S285" t="str">
            <v>潭头乡人民政府</v>
          </cell>
          <cell r="T285" t="str">
            <v>潭头乡人民政府</v>
          </cell>
          <cell r="U285" t="str">
            <v>韦宇琪</v>
          </cell>
          <cell r="V285" t="str">
            <v>0772-8482048
</v>
          </cell>
          <cell r="W285">
            <v>96</v>
          </cell>
          <cell r="X285">
            <v>403</v>
          </cell>
          <cell r="Y285">
            <v>18</v>
          </cell>
          <cell r="Z285">
            <v>85</v>
          </cell>
          <cell r="AA285">
            <v>403</v>
          </cell>
          <cell r="AB285" t="str">
            <v>否</v>
          </cell>
          <cell r="AC285" t="str">
            <v>否</v>
          </cell>
        </row>
        <row r="286">
          <cell r="E286" t="str">
            <v>潭头乡龙城村西塘屯婆杀曹优质稻产业基地水渠建设</v>
          </cell>
          <cell r="F286" t="str">
            <v>融安县</v>
          </cell>
          <cell r="G286" t="str">
            <v>潭头乡</v>
          </cell>
          <cell r="H286" t="str">
            <v>龙城村</v>
          </cell>
          <cell r="I286">
            <v>2026.04</v>
          </cell>
          <cell r="J286">
            <v>2026.09</v>
          </cell>
          <cell r="K286">
            <v>40</v>
          </cell>
          <cell r="L286">
            <v>40</v>
          </cell>
          <cell r="M286">
            <v>0</v>
          </cell>
          <cell r="N286">
            <v>0</v>
          </cell>
          <cell r="O286" t="str">
            <v>新建三面光灌溉水渠，长1200米，宽30*30厘米。 
</v>
          </cell>
          <cell r="P286" t="str">
            <v>进一步完善产业基地基础设施建设，促进特色产业发展，提高农产品价值，通过土地流转租金、带动务工就业、收益分红、带动发展优质稻发展、技术支持等提高农民收入，</v>
          </cell>
          <cell r="Q286" t="str">
            <v>完善基础设施建设，促进产业发展，增加产业覆盖率，保障群众增收，巩固脱贫成效。优化农业生产灌溉，优质稻产业面积约180亩，预计收入产值45万元。涉及群众108户404人，其中脱贫户22户102人。</v>
          </cell>
          <cell r="R286" t="str">
            <v>是</v>
          </cell>
          <cell r="S286" t="str">
            <v>潭头乡人民政府</v>
          </cell>
          <cell r="T286" t="str">
            <v>潭头乡人民政府</v>
          </cell>
          <cell r="U286" t="str">
            <v>韦宇琪</v>
          </cell>
          <cell r="V286" t="str">
            <v>0772-8482048
</v>
          </cell>
          <cell r="W286">
            <v>108</v>
          </cell>
          <cell r="X286">
            <v>404</v>
          </cell>
          <cell r="Y286">
            <v>22</v>
          </cell>
          <cell r="Z286">
            <v>102</v>
          </cell>
          <cell r="AA286">
            <v>404</v>
          </cell>
          <cell r="AB286" t="str">
            <v>否</v>
          </cell>
          <cell r="AC286" t="str">
            <v>否</v>
          </cell>
        </row>
        <row r="287">
          <cell r="E287" t="str">
            <v>潭头乡西岸村西浔屯水菇槽优质稻产业基地排水渠建设工程</v>
          </cell>
          <cell r="F287" t="str">
            <v>融安县</v>
          </cell>
          <cell r="G287" t="str">
            <v>潭头乡</v>
          </cell>
          <cell r="H287" t="str">
            <v>西岸村</v>
          </cell>
          <cell r="I287">
            <v>2026.04</v>
          </cell>
          <cell r="J287">
            <v>2026.09</v>
          </cell>
          <cell r="K287">
            <v>65</v>
          </cell>
          <cell r="L287">
            <v>65</v>
          </cell>
          <cell r="M287">
            <v>0</v>
          </cell>
          <cell r="N287">
            <v>0</v>
          </cell>
          <cell r="O287" t="str">
            <v>新建三面光灌溉水渠2000米，宽0.4米，高0.5米。
</v>
          </cell>
          <cell r="P287" t="str">
            <v>进一步完善产业基地基础设施建设，促进特色产业发展，提高农产品价值，通过土地流转租金、带动务工就业、收益分红、带动发展优质稻、果蔬、秋冬菜产业发展、技术支持等提高农民收入促进特色产业发展，增加产业覆盖率，巩固脱贫成效。</v>
          </cell>
          <cell r="Q287" t="str">
            <v>完善基础设施建设，促进产业发展，增加产业覆盖率，保障群众增收，巩固脱贫成效。优化农业生产灌溉，涉及优质稻、糖料蔗等产业650亩，预计收入产值80万元。受益群众123户462人，其中脱贫户42户154人。</v>
          </cell>
          <cell r="R287" t="str">
            <v>是</v>
          </cell>
          <cell r="S287" t="str">
            <v>潭头乡人民政府</v>
          </cell>
          <cell r="T287" t="str">
            <v>潭头乡人民政府</v>
          </cell>
          <cell r="U287" t="str">
            <v>韦宇琪</v>
          </cell>
          <cell r="V287" t="str">
            <v>0772-8482048
</v>
          </cell>
          <cell r="W287">
            <v>123</v>
          </cell>
          <cell r="X287">
            <v>462</v>
          </cell>
          <cell r="Y287">
            <v>42</v>
          </cell>
          <cell r="Z287">
            <v>154</v>
          </cell>
          <cell r="AA287">
            <v>462</v>
          </cell>
          <cell r="AB287" t="str">
            <v>否</v>
          </cell>
          <cell r="AC287" t="str">
            <v>否</v>
          </cell>
        </row>
        <row r="288">
          <cell r="E288" t="str">
            <v>潭头乡新林村马安屯拿旅优质稻产业基地灌溉水渠建设项目</v>
          </cell>
          <cell r="F288" t="str">
            <v>融安县</v>
          </cell>
          <cell r="G288" t="str">
            <v>潭头乡</v>
          </cell>
          <cell r="H288" t="str">
            <v>新林村</v>
          </cell>
          <cell r="I288">
            <v>2026.04</v>
          </cell>
          <cell r="J288">
            <v>2026.09</v>
          </cell>
          <cell r="K288">
            <v>46</v>
          </cell>
          <cell r="L288">
            <v>46</v>
          </cell>
          <cell r="M288">
            <v>0</v>
          </cell>
          <cell r="N288">
            <v>0</v>
          </cell>
          <cell r="O288" t="str">
            <v>新建三面光灌溉水渠501米，其中100*100CM，100米；50*50CM，200米；30*30CM，201米。
</v>
          </cell>
          <cell r="P288" t="str">
            <v>进一步完善产业基地基础设施建设，促进特色产业发展，提高农产品价值，通过土地流转租金、带动务工就业、收益分红、带动发展优质稻产业、技术支持等提高农民收入。</v>
          </cell>
          <cell r="Q288" t="str">
            <v>进一步改善新林村马安屯农业生产条件，促进优质稻、糖料蔗等产业发展，产业产值60万元以上。受益群众73户303人，其中脱贫户19户55人。</v>
          </cell>
          <cell r="R288" t="str">
            <v>是</v>
          </cell>
          <cell r="S288" t="str">
            <v>潭头乡人民政府</v>
          </cell>
          <cell r="T288" t="str">
            <v>潭头乡人民政府</v>
          </cell>
          <cell r="U288" t="str">
            <v>韦宇琪</v>
          </cell>
          <cell r="V288" t="str">
            <v>0772-8482048
</v>
          </cell>
          <cell r="W288">
            <v>73</v>
          </cell>
          <cell r="X288">
            <v>303</v>
          </cell>
          <cell r="Y288">
            <v>19</v>
          </cell>
          <cell r="Z288">
            <v>55</v>
          </cell>
          <cell r="AA288">
            <v>303</v>
          </cell>
          <cell r="AB288" t="str">
            <v>否</v>
          </cell>
          <cell r="AC288" t="str">
            <v>否</v>
          </cell>
        </row>
        <row r="289">
          <cell r="E289" t="str">
            <v>潭头乡红岭村红岭屯大坪优质稻产业基地灌溉水渠建设项目</v>
          </cell>
          <cell r="F289" t="str">
            <v>融安县</v>
          </cell>
          <cell r="G289" t="str">
            <v>潭头乡</v>
          </cell>
          <cell r="H289" t="str">
            <v>红岭村</v>
          </cell>
          <cell r="I289">
            <v>2026.04</v>
          </cell>
          <cell r="J289">
            <v>2026.09</v>
          </cell>
          <cell r="K289">
            <v>78</v>
          </cell>
          <cell r="L289">
            <v>78</v>
          </cell>
          <cell r="M289">
            <v>0</v>
          </cell>
          <cell r="N289">
            <v>0</v>
          </cell>
          <cell r="O289" t="str">
            <v>新建三面光灌溉水渠长1600米，高0.8米宽0.8米。
</v>
          </cell>
          <cell r="P289" t="str">
            <v>改善农村农业生产基础设施条件，切实改变群众产业发展灌溉取水困难，激发群众发展内生动力，通过土地流转租金、带动务工就业、收益分红、带动发展优质稻产业、技术支持等提高农民收入，不断巩固脱贫成效与乡村振兴产业兴旺有效衔接。</v>
          </cell>
          <cell r="Q289" t="str">
            <v>进一步改善红岭村红岭屯农业生产条件，促进优质稻产业发展，产业产值100万元以上。受益群众176户684人，其中脱贫户30户121人。</v>
          </cell>
          <cell r="R289" t="str">
            <v>是</v>
          </cell>
          <cell r="S289" t="str">
            <v>潭头乡人民政府</v>
          </cell>
          <cell r="T289" t="str">
            <v>潭头乡人民政府</v>
          </cell>
          <cell r="U289" t="str">
            <v>韦宇琪</v>
          </cell>
          <cell r="V289" t="str">
            <v>0772-8482048
</v>
          </cell>
          <cell r="W289">
            <v>176</v>
          </cell>
          <cell r="X289">
            <v>684</v>
          </cell>
          <cell r="Y289">
            <v>30</v>
          </cell>
          <cell r="Z289">
            <v>121</v>
          </cell>
          <cell r="AA289">
            <v>684</v>
          </cell>
          <cell r="AB289" t="str">
            <v>否</v>
          </cell>
          <cell r="AC289" t="str">
            <v>否</v>
          </cell>
        </row>
        <row r="290">
          <cell r="E290" t="str">
            <v>潭头乡东相村泰山屯至大院、东潭、西潭屯道路修复巩固项目</v>
          </cell>
          <cell r="F290" t="str">
            <v>融安县</v>
          </cell>
          <cell r="G290" t="str">
            <v>潭头乡</v>
          </cell>
          <cell r="H290" t="str">
            <v>东相村</v>
          </cell>
          <cell r="I290">
            <v>2026.04</v>
          </cell>
          <cell r="J290">
            <v>2026.09</v>
          </cell>
          <cell r="K290">
            <v>20</v>
          </cell>
          <cell r="L290">
            <v>20</v>
          </cell>
          <cell r="M290">
            <v>0</v>
          </cell>
          <cell r="N290">
            <v>0</v>
          </cell>
          <cell r="O290" t="str">
            <v>修复、水毁路段40米。
</v>
          </cell>
          <cell r="P290" t="str">
            <v>进一步巩固完善基础设施建设，保障群众人员车辆出行及物流交通安全，巩固拓展脱贫成效与乡村振兴有效衔接。</v>
          </cell>
          <cell r="Q290" t="str">
            <v>完善农村基础设施，保障群众人员车辆出行及物流交通安全，提升群众生活质量，提高群众幸福感、获得感和安全感，不断巩固脱贫成效与乡村振兴有效衔接。受益农户139户480人，其中脱贫户28户100人。</v>
          </cell>
          <cell r="R290" t="str">
            <v>是</v>
          </cell>
          <cell r="S290" t="str">
            <v>潭头乡人民政府</v>
          </cell>
          <cell r="T290" t="str">
            <v>潭头乡人民政府</v>
          </cell>
          <cell r="U290" t="str">
            <v>韦宇琪</v>
          </cell>
          <cell r="V290" t="str">
            <v>0772-8482048
</v>
          </cell>
          <cell r="W290">
            <v>139</v>
          </cell>
          <cell r="X290">
            <v>480</v>
          </cell>
          <cell r="Y290">
            <v>28</v>
          </cell>
          <cell r="Z290">
            <v>100</v>
          </cell>
          <cell r="AA290">
            <v>480</v>
          </cell>
          <cell r="AB290" t="str">
            <v>否</v>
          </cell>
          <cell r="AC290" t="str">
            <v>否</v>
          </cell>
        </row>
        <row r="291">
          <cell r="E291" t="str">
            <v>潭头乡龙城村大诺屯坝塘安优质稻产业基地灌溉渠道工程</v>
          </cell>
          <cell r="F291" t="str">
            <v>融安县</v>
          </cell>
          <cell r="G291" t="str">
            <v>潭头乡</v>
          </cell>
          <cell r="H291" t="str">
            <v>龙城村</v>
          </cell>
          <cell r="I291">
            <v>2026.04</v>
          </cell>
          <cell r="J291">
            <v>2026.09</v>
          </cell>
          <cell r="K291">
            <v>50</v>
          </cell>
          <cell r="L291">
            <v>50</v>
          </cell>
          <cell r="M291">
            <v>0</v>
          </cell>
          <cell r="N291">
            <v>0</v>
          </cell>
          <cell r="O291" t="str">
            <v>新建三面光灌溉水渠1500米，宽40*40厘米。
</v>
          </cell>
          <cell r="P291" t="str">
            <v>进一步完善产业基地基础设施建设，促进特色产业发展，提高农产品价值，通过土地流转租金、带动务工就业、收益分红、带动发展优质稻产业发展、技术支持等提高农民收入，</v>
          </cell>
          <cell r="Q291" t="str">
            <v>完善基础设施建设，促进产业发展，增加产业覆盖率，保障群众增收，巩固脱贫成效。优化农业生产灌溉，甘蔗、优质稻、等产业面积约150亩，预计收入产值50万元。涉及农户26户84人，其中脱贫户4户17人。</v>
          </cell>
          <cell r="R291" t="str">
            <v>是</v>
          </cell>
          <cell r="S291" t="str">
            <v>潭头乡人民政府</v>
          </cell>
          <cell r="T291" t="str">
            <v>潭头乡人民政府</v>
          </cell>
          <cell r="U291" t="str">
            <v>韦宇琪</v>
          </cell>
          <cell r="V291" t="str">
            <v>0772-8482048
</v>
          </cell>
          <cell r="W291">
            <v>26</v>
          </cell>
          <cell r="X291">
            <v>84</v>
          </cell>
          <cell r="Y291">
            <v>4</v>
          </cell>
          <cell r="Z291">
            <v>17</v>
          </cell>
          <cell r="AA291">
            <v>84</v>
          </cell>
          <cell r="AB291" t="str">
            <v>否</v>
          </cell>
          <cell r="AC291" t="str">
            <v>否</v>
          </cell>
        </row>
        <row r="292">
          <cell r="E292" t="str">
            <v>潭头乡大岸村北岸屯饮水保障提升项目</v>
          </cell>
          <cell r="F292" t="str">
            <v>融安县</v>
          </cell>
          <cell r="G292" t="str">
            <v>潭头乡</v>
          </cell>
          <cell r="H292" t="str">
            <v>大岸村</v>
          </cell>
          <cell r="I292" t="str">
            <v>2026.01.1</v>
          </cell>
          <cell r="J292" t="str">
            <v>2026.01.31</v>
          </cell>
          <cell r="K292">
            <v>10</v>
          </cell>
          <cell r="L292">
            <v>10</v>
          </cell>
          <cell r="M292">
            <v>0</v>
          </cell>
          <cell r="N292">
            <v>0</v>
          </cell>
          <cell r="O292" t="str">
            <v>打井一口，抽水电机，配电房建设，输水管路。
</v>
          </cell>
          <cell r="P292" t="str">
            <v>解决群众安全饮水问题，提高饮用水质量，提升群众生活品质。本项目实施不仅保障了群众的生活用水，并促进了农村基础设施发展，推动农村人饮工程建设，为实施乡村振兴战略提供必要的支撑。</v>
          </cell>
          <cell r="Q292" t="str">
            <v>巩固提升农户饮水质量，巩固脱贫成效。受益农户133户284人。</v>
          </cell>
          <cell r="R292" t="str">
            <v>是</v>
          </cell>
          <cell r="S292" t="str">
            <v>潭头乡人民政府</v>
          </cell>
          <cell r="T292" t="str">
            <v>潭头乡人民政府</v>
          </cell>
          <cell r="U292" t="str">
            <v>韦宇琪</v>
          </cell>
          <cell r="V292" t="str">
            <v>0772-8482048
</v>
          </cell>
          <cell r="W292">
            <v>77</v>
          </cell>
          <cell r="X292">
            <v>261</v>
          </cell>
          <cell r="Y292">
            <v>17</v>
          </cell>
          <cell r="Z292">
            <v>56</v>
          </cell>
          <cell r="AA292">
            <v>261</v>
          </cell>
          <cell r="AB292" t="str">
            <v>否</v>
          </cell>
          <cell r="AC292" t="str">
            <v>否</v>
          </cell>
        </row>
        <row r="293">
          <cell r="E293" t="str">
            <v>潭头乡新林村蓬山屯水灵优质稻产业基地灌溉水渠建设项目</v>
          </cell>
          <cell r="F293" t="str">
            <v>融安县</v>
          </cell>
          <cell r="G293" t="str">
            <v>潭头乡</v>
          </cell>
          <cell r="H293" t="str">
            <v>新林村</v>
          </cell>
          <cell r="I293">
            <v>2026.04</v>
          </cell>
          <cell r="J293">
            <v>2026.09</v>
          </cell>
          <cell r="K293">
            <v>45</v>
          </cell>
          <cell r="L293">
            <v>45</v>
          </cell>
          <cell r="M293">
            <v>0</v>
          </cell>
          <cell r="N293">
            <v>0</v>
          </cell>
          <cell r="O293" t="str">
            <v>新建三面光灌溉水渠500米，其中100*100CM，100米；50*50CM，200米；30*30CM，200米。
</v>
          </cell>
          <cell r="P293" t="str">
            <v>进一步完善产业基地基础设施建设，促进特色产业发展，提高农产品价值，通过土地流转租金、带动务工就业、收益分红、带动发展优质稻产业、技术支持等提高农民收入。</v>
          </cell>
          <cell r="Q293" t="str">
            <v>进一步改善新林村蓬山屯农业生产条件，促进优质稻、糖料蔗等产业发展，产业产值60万元以上。受益群众117户448人，其中脱贫户12户42人。</v>
          </cell>
          <cell r="R293" t="str">
            <v>是</v>
          </cell>
          <cell r="S293" t="str">
            <v>潭头乡人民政府</v>
          </cell>
          <cell r="T293" t="str">
            <v>潭头乡人民政府</v>
          </cell>
          <cell r="U293" t="str">
            <v>韦宇琪</v>
          </cell>
          <cell r="V293" t="str">
            <v>0772-8482048
</v>
          </cell>
          <cell r="W293">
            <v>117</v>
          </cell>
          <cell r="X293">
            <v>448</v>
          </cell>
          <cell r="Y293">
            <v>12</v>
          </cell>
          <cell r="Z293">
            <v>42</v>
          </cell>
          <cell r="AA293">
            <v>448</v>
          </cell>
          <cell r="AB293" t="str">
            <v>否</v>
          </cell>
          <cell r="AC293" t="str">
            <v>否</v>
          </cell>
        </row>
        <row r="294">
          <cell r="E294" t="str">
            <v>潭头乡岭背村新何洞屯村头优质稻产业基地排水渠建设</v>
          </cell>
          <cell r="F294" t="str">
            <v>融安县</v>
          </cell>
          <cell r="G294" t="str">
            <v>潭头乡</v>
          </cell>
          <cell r="H294" t="str">
            <v>岭背村</v>
          </cell>
          <cell r="I294">
            <v>2026.04</v>
          </cell>
          <cell r="J294">
            <v>2026.09</v>
          </cell>
          <cell r="K294">
            <v>55</v>
          </cell>
          <cell r="L294">
            <v>55</v>
          </cell>
          <cell r="M294">
            <v>0</v>
          </cell>
          <cell r="N294">
            <v>0</v>
          </cell>
          <cell r="O294" t="str">
            <v>三面光排水渠1500米。
</v>
          </cell>
          <cell r="P294" t="str">
            <v>进一步完善产业基地基础设施建设，促进特色产业发展，提高农产品价值，通过土地流转租金、带动务工就业、收益分红、带动发展优质稻、果蔬、秋冬菜产业发展、技术支持等提高农民收入。</v>
          </cell>
          <cell r="Q294" t="str">
            <v>完善提升产业基地基础设施建设，促进特色产业发展和农民增收，增加产业覆盖率，不断巩固脱贫成效与乡村振兴产业兴旺有效衔接。优化农业生产灌溉，甘蔗、优质稻、蔬菜、瓜果等产业面积约500亩，预计收入产值60万元。受益群众90户300人，其中脱贫户31户115人。</v>
          </cell>
          <cell r="R294" t="str">
            <v>是</v>
          </cell>
          <cell r="S294" t="str">
            <v>潭头乡人民政府</v>
          </cell>
          <cell r="T294" t="str">
            <v>潭头乡人民政府</v>
          </cell>
          <cell r="U294" t="str">
            <v>韦宇琪</v>
          </cell>
          <cell r="V294" t="str">
            <v>0772-8482048
</v>
          </cell>
          <cell r="W294">
            <v>90</v>
          </cell>
          <cell r="X294">
            <v>300</v>
          </cell>
          <cell r="Y294">
            <v>31</v>
          </cell>
          <cell r="Z294">
            <v>115</v>
          </cell>
          <cell r="AA294">
            <v>300</v>
          </cell>
          <cell r="AB294" t="str">
            <v>否</v>
          </cell>
          <cell r="AC294" t="str">
            <v>否</v>
          </cell>
        </row>
        <row r="295">
          <cell r="E295" t="str">
            <v>潭头乡农村生产用水新建提升项目</v>
          </cell>
          <cell r="F295" t="str">
            <v>融安县</v>
          </cell>
          <cell r="G295" t="str">
            <v>潭头乡</v>
          </cell>
          <cell r="H295" t="str">
            <v>新桂村新林村潭头村西岸村东相村龙城村红岭村培村村大岸村岭背村何洞村</v>
          </cell>
          <cell r="I295">
            <v>2026.04</v>
          </cell>
          <cell r="J295">
            <v>2026.09</v>
          </cell>
          <cell r="K295">
            <v>560</v>
          </cell>
          <cell r="L295">
            <v>560</v>
          </cell>
          <cell r="M295">
            <v>0</v>
          </cell>
          <cell r="N295">
            <v>0</v>
          </cell>
          <cell r="O295" t="str">
            <v>新建56口井管内径≥20cm的水井。</v>
          </cell>
          <cell r="P295" t="str">
            <v>进一步巩固提升群众生产用水保障，促进了农村基础设施发展，推动农村产业发展，助农稳增收，为实施乡村振兴战略提供必要的支撑。</v>
          </cell>
          <cell r="Q295" t="str">
            <v>巩固提升农民群众安全饮水保障条件，提高饮水质量，巩固拓展脱贫成果与乡村振兴有效衔接。受益农户350户1140人，其中脱贫户48户170人。</v>
          </cell>
          <cell r="R295" t="str">
            <v>是</v>
          </cell>
          <cell r="S295" t="str">
            <v>潭头乡人民政府</v>
          </cell>
          <cell r="T295" t="str">
            <v>潭头乡人民政府</v>
          </cell>
          <cell r="U295" t="str">
            <v>韦宇琪</v>
          </cell>
          <cell r="V295" t="str">
            <v>0772-8482048
</v>
          </cell>
          <cell r="W295">
            <v>3580</v>
          </cell>
          <cell r="X295">
            <v>11400</v>
          </cell>
          <cell r="Y295">
            <v>348</v>
          </cell>
          <cell r="Z295">
            <v>48</v>
          </cell>
          <cell r="AA295">
            <v>1276</v>
          </cell>
          <cell r="AB295" t="str">
            <v>否</v>
          </cell>
          <cell r="AC295" t="str">
            <v>否</v>
          </cell>
        </row>
        <row r="296">
          <cell r="E296" t="str">
            <v>水果网室栽培设施建设项目（先建后补）</v>
          </cell>
          <cell r="F296" t="str">
            <v>融安县</v>
          </cell>
          <cell r="G296" t="str">
            <v>各乡镇</v>
          </cell>
        </row>
        <row r="296">
          <cell r="I296" t="str">
            <v>2026.01.01</v>
          </cell>
          <cell r="J296" t="str">
            <v>2026.12.30</v>
          </cell>
          <cell r="K296">
            <v>360</v>
          </cell>
          <cell r="L296">
            <v>360</v>
          </cell>
          <cell r="M296">
            <v>0</v>
          </cell>
          <cell r="N296">
            <v>0</v>
          </cell>
          <cell r="O296" t="str">
            <v>在金桔果园内建设网棚设施，按照标准盖网盖膜补助不超过项目投资30%，计划总补助3000亩</v>
          </cell>
          <cell r="P296" t="str">
            <v>建设3000亩水果网室栽培设施，通过防虫网覆盖减少打药次数，促进融安金桔特色产业绿色高质量发展，增加产业覆盖率，巩固脱贫成效，推进乡村振兴。</v>
          </cell>
          <cell r="Q296" t="str">
            <v>通过销售产品、务工就业、技术培训指导、产业基础配套设施建设、等方式，促进农户人均年增收超过1万元。</v>
          </cell>
          <cell r="R296" t="str">
            <v>是</v>
          </cell>
          <cell r="S296" t="str">
            <v>融安县农业农村局</v>
          </cell>
          <cell r="T296" t="str">
            <v>融安县农业农村局</v>
          </cell>
          <cell r="U296" t="str">
            <v>韦良斌</v>
          </cell>
          <cell r="V296">
            <v>17376115617</v>
          </cell>
          <cell r="W296">
            <v>80</v>
          </cell>
          <cell r="X296">
            <v>300</v>
          </cell>
        </row>
        <row r="296">
          <cell r="AA296">
            <v>300</v>
          </cell>
          <cell r="AB296" t="str">
            <v>否</v>
          </cell>
          <cell r="AC296" t="str">
            <v>是</v>
          </cell>
        </row>
        <row r="297">
          <cell r="E297" t="str">
            <v>金桔水肥一体化系统建设项目（先建后补）</v>
          </cell>
          <cell r="F297" t="str">
            <v>融安县</v>
          </cell>
          <cell r="G297" t="str">
            <v>各乡镇</v>
          </cell>
        </row>
        <row r="297">
          <cell r="I297" t="str">
            <v>2026.01.01</v>
          </cell>
          <cell r="J297" t="str">
            <v>2026.12.30</v>
          </cell>
          <cell r="K297">
            <v>260</v>
          </cell>
          <cell r="L297">
            <v>260</v>
          </cell>
          <cell r="M297">
            <v>0</v>
          </cell>
          <cell r="N297">
            <v>0</v>
          </cell>
          <cell r="O297" t="str">
            <v>建设金桔水肥一体化系统，在全县范围内打造2000亩融安金桔水肥一体化种植示范基地。</v>
          </cell>
          <cell r="P297" t="str">
            <v>建设2000亩融安金桔水肥一体化系统，通过高效、精准的施肥方式，大幅提高肥料的利用率，提升果实品质和产量，从而促进融安近几年绿色高质量发展，增加产业覆盖率，促进乡村振兴。</v>
          </cell>
          <cell r="Q297" t="str">
            <v>通过销售产品、务工就业和产业基础配套设施建设等方式，促进农户年增收超过1万元</v>
          </cell>
          <cell r="R297" t="str">
            <v>是</v>
          </cell>
          <cell r="S297" t="str">
            <v>融安县农业农村局</v>
          </cell>
          <cell r="T297" t="str">
            <v>融安县农业农村局</v>
          </cell>
          <cell r="U297" t="str">
            <v>覃启辉</v>
          </cell>
          <cell r="V297" t="str">
            <v>0772-8318472</v>
          </cell>
          <cell r="W297">
            <v>60</v>
          </cell>
          <cell r="X297">
            <v>200</v>
          </cell>
          <cell r="Y297">
            <v>10</v>
          </cell>
          <cell r="Z297">
            <v>30</v>
          </cell>
          <cell r="AA297">
            <v>200</v>
          </cell>
          <cell r="AB297" t="str">
            <v>否</v>
          </cell>
          <cell r="AC297" t="str">
            <v>是</v>
          </cell>
        </row>
        <row r="298">
          <cell r="E298" t="str">
            <v>融安金桔自动雾化系统项目（先建后补）</v>
          </cell>
          <cell r="F298" t="str">
            <v>融安县</v>
          </cell>
          <cell r="G298" t="str">
            <v>各乡镇</v>
          </cell>
        </row>
        <row r="298">
          <cell r="I298" t="str">
            <v>2026.01.01</v>
          </cell>
          <cell r="J298" t="str">
            <v>2026.12.30</v>
          </cell>
          <cell r="K298">
            <v>350</v>
          </cell>
          <cell r="L298">
            <v>350</v>
          </cell>
          <cell r="M298">
            <v>0</v>
          </cell>
          <cell r="N298">
            <v>0</v>
          </cell>
          <cell r="O298" t="str">
            <v>建设融安金桔自动雾化系统，在全县范围内打造3000亩融安金桔自动雾化系统种植示范基地</v>
          </cell>
          <cell r="P298" t="str">
            <v>建设3000亩融安金桔自动雾化系统，通过高效和质量稳定的作业效果，提高药物利用效率，有效提高产量和果品品质，从而促进融安金桔特色产业绿色高质量发展，通过销售产品、提供就业岗位等方式，带动农户效益增收，年均人收入增长1万元左右。</v>
          </cell>
          <cell r="Q298" t="str">
            <v>通过销售产品、务工就业和产业基础配套设施建设等方式，促进农户年增收超过1万元</v>
          </cell>
          <cell r="R298" t="str">
            <v>是</v>
          </cell>
          <cell r="S298" t="str">
            <v>融安县农业农村局</v>
          </cell>
          <cell r="T298" t="str">
            <v>融安县农业农村局</v>
          </cell>
          <cell r="U298" t="str">
            <v>覃启辉</v>
          </cell>
          <cell r="V298" t="str">
            <v>0772-8318472</v>
          </cell>
          <cell r="W298">
            <v>140</v>
          </cell>
          <cell r="X298">
            <v>500</v>
          </cell>
          <cell r="Y298">
            <v>20</v>
          </cell>
          <cell r="Z298">
            <v>60</v>
          </cell>
          <cell r="AA298">
            <v>500</v>
          </cell>
          <cell r="AB298" t="str">
            <v>否</v>
          </cell>
          <cell r="AC298" t="str">
            <v>是</v>
          </cell>
        </row>
        <row r="299">
          <cell r="E299" t="str">
            <v>融安县第十七届金桔文化旅游嘉年华</v>
          </cell>
          <cell r="F299" t="str">
            <v>融安县</v>
          </cell>
        </row>
        <row r="299">
          <cell r="I299" t="str">
            <v>2026.03.01</v>
          </cell>
          <cell r="J299" t="str">
            <v>2026.12.30</v>
          </cell>
          <cell r="K299">
            <v>190</v>
          </cell>
          <cell r="L299">
            <v>190</v>
          </cell>
          <cell r="M299">
            <v>0</v>
          </cell>
          <cell r="N299">
            <v>0</v>
          </cell>
          <cell r="O299" t="str">
            <v>融安县第十七届金桔文化旅游嘉年华系列活动</v>
          </cell>
          <cell r="P299" t="str">
            <v>通过提升融安金桔品牌价值，提高金桔价值，促民增收。</v>
          </cell>
          <cell r="Q299" t="str">
            <v>通过技术培训指导、通过销售产品等方式促进农户人均年增收。</v>
          </cell>
          <cell r="R299" t="str">
            <v>是</v>
          </cell>
          <cell r="S299" t="str">
            <v>融安县农业农村局</v>
          </cell>
          <cell r="T299" t="str">
            <v>融安县农业农村局</v>
          </cell>
          <cell r="U299" t="str">
            <v>覃启辉</v>
          </cell>
          <cell r="V299" t="str">
            <v>0772-8318472</v>
          </cell>
          <cell r="W299">
            <v>250</v>
          </cell>
          <cell r="X299">
            <v>1050</v>
          </cell>
          <cell r="Y299">
            <v>30</v>
          </cell>
          <cell r="Z299">
            <v>70</v>
          </cell>
          <cell r="AA299">
            <v>1000</v>
          </cell>
          <cell r="AB299" t="str">
            <v>否</v>
          </cell>
          <cell r="AC299" t="str">
            <v>否</v>
          </cell>
        </row>
        <row r="300">
          <cell r="E300" t="str">
            <v>2026年融安金桔品牌农产品数字化产地仓项目（先建后补）</v>
          </cell>
          <cell r="F300" t="str">
            <v>融安县</v>
          </cell>
          <cell r="G300" t="str">
            <v>各乡镇</v>
          </cell>
        </row>
        <row r="300">
          <cell r="I300" t="str">
            <v>2026.02.24</v>
          </cell>
          <cell r="J300" t="str">
            <v>2025.12.30</v>
          </cell>
          <cell r="K300">
            <v>300</v>
          </cell>
          <cell r="L300">
            <v>300</v>
          </cell>
          <cell r="M300">
            <v>0</v>
          </cell>
          <cell r="N300">
            <v>0</v>
          </cell>
          <cell r="O300" t="str">
            <v>扶持融安县新型农业经营主体新建及升级建设融安金桔品牌农产品数字化产地仓，对新增的水果智能化深加工设备、光电分选设备、农产品包装设备等采后处理及加工流通设备进行补贴，提升融安金桔采后自动化、数字化、商品化处理水平。一次性补助不超过项目设施设备投资总额的 30%（含 30%），单个新型经营主体当年补助金额不超过 200 万元。</v>
          </cell>
          <cell r="P300" t="str">
            <v>促进融安金桔特色产业高质量发展，巩固脱贫成效，推进乡村振兴。</v>
          </cell>
          <cell r="Q300" t="str">
            <v>通过建立健全全产业链项目，进一步提高融安农产品的竞争力，助农增收</v>
          </cell>
          <cell r="R300" t="str">
            <v>是</v>
          </cell>
          <cell r="S300" t="str">
            <v>融安县农业农村局</v>
          </cell>
          <cell r="T300" t="str">
            <v>融安县农业农村局</v>
          </cell>
          <cell r="U300" t="str">
            <v>覃启辉</v>
          </cell>
          <cell r="V300" t="str">
            <v>0772-8318472</v>
          </cell>
          <cell r="W300">
            <v>30</v>
          </cell>
          <cell r="X300">
            <v>30</v>
          </cell>
          <cell r="Y300">
            <v>15</v>
          </cell>
          <cell r="Z300">
            <v>15</v>
          </cell>
          <cell r="AA300">
            <v>30</v>
          </cell>
          <cell r="AB300" t="str">
            <v>否</v>
          </cell>
          <cell r="AC300" t="str">
            <v>是</v>
          </cell>
        </row>
        <row r="301">
          <cell r="E301" t="str">
            <v>2026年融安县产业奖补项目</v>
          </cell>
          <cell r="F301" t="str">
            <v>融安县</v>
          </cell>
          <cell r="G301" t="str">
            <v>各乡镇</v>
          </cell>
        </row>
        <row r="301">
          <cell r="I301" t="str">
            <v>2026.01.01</v>
          </cell>
          <cell r="J301" t="str">
            <v>2026.12.30</v>
          </cell>
          <cell r="K301">
            <v>2200</v>
          </cell>
          <cell r="L301">
            <v>2200</v>
          </cell>
          <cell r="M301">
            <v>0</v>
          </cell>
          <cell r="N301">
            <v>0</v>
          </cell>
          <cell r="O301" t="str">
            <v>产业奖补资金</v>
          </cell>
          <cell r="P301" t="str">
            <v>促进产业发展，增加脱贫户、监测户收入，巩固脱贫成效。</v>
          </cell>
          <cell r="Q301" t="str">
            <v>带动生产，其他</v>
          </cell>
          <cell r="R301" t="str">
            <v>是</v>
          </cell>
          <cell r="S301" t="str">
            <v>融安县农业农村局</v>
          </cell>
          <cell r="T301" t="str">
            <v>融安县农业农村局</v>
          </cell>
          <cell r="U301" t="str">
            <v>覃启辉</v>
          </cell>
          <cell r="V301" t="str">
            <v>0772-8318472</v>
          </cell>
          <cell r="W301">
            <v>7000</v>
          </cell>
          <cell r="X301">
            <v>24400</v>
          </cell>
          <cell r="Y301">
            <v>6000</v>
          </cell>
          <cell r="Z301">
            <v>18600</v>
          </cell>
          <cell r="AA301">
            <v>43000</v>
          </cell>
          <cell r="AB301" t="str">
            <v>否</v>
          </cell>
          <cell r="AC301" t="str">
            <v>是</v>
          </cell>
        </row>
        <row r="302">
          <cell r="E302" t="str">
            <v>2026年融安县跨省一次性交通补助</v>
          </cell>
          <cell r="F302" t="str">
            <v>融安县</v>
          </cell>
          <cell r="G302" t="str">
            <v>各乡镇</v>
          </cell>
        </row>
        <row r="302">
          <cell r="I302" t="str">
            <v>2026.01.01</v>
          </cell>
          <cell r="J302" t="str">
            <v>2026.12.30</v>
          </cell>
          <cell r="K302">
            <v>320</v>
          </cell>
          <cell r="L302">
            <v>320</v>
          </cell>
          <cell r="M302">
            <v>0</v>
          </cell>
          <cell r="N302">
            <v>0</v>
          </cell>
          <cell r="O302" t="str">
            <v>按车票补助，但最高不超过1000元，无车票400元每人,共8000人。</v>
          </cell>
          <cell r="P302" t="str">
            <v>带动8000脱贫户跨省务工增收</v>
          </cell>
          <cell r="Q302" t="str">
            <v>鼓励外出务工增加收入，实现增收和巩固脱贫</v>
          </cell>
          <cell r="R302" t="str">
            <v>是</v>
          </cell>
          <cell r="S302" t="str">
            <v>融安县农业农村局</v>
          </cell>
          <cell r="T302" t="str">
            <v>融安县农业农村局</v>
          </cell>
          <cell r="U302" t="str">
            <v>覃启辉</v>
          </cell>
          <cell r="V302" t="str">
            <v>0772-8318472</v>
          </cell>
        </row>
        <row r="302">
          <cell r="Y302">
            <v>8000</v>
          </cell>
          <cell r="Z302">
            <v>8000</v>
          </cell>
          <cell r="AA302">
            <v>8000</v>
          </cell>
          <cell r="AB302" t="str">
            <v>否</v>
          </cell>
          <cell r="AC302" t="str">
            <v>是</v>
          </cell>
        </row>
        <row r="303">
          <cell r="E303" t="str">
            <v>2026年融安县域内稳岗就业劳务补助</v>
          </cell>
          <cell r="F303" t="str">
            <v>融安县</v>
          </cell>
          <cell r="G303" t="str">
            <v>各乡镇</v>
          </cell>
        </row>
        <row r="303">
          <cell r="I303" t="str">
            <v>2026.01.01</v>
          </cell>
          <cell r="J303" t="str">
            <v>2026.12.30</v>
          </cell>
          <cell r="K303">
            <v>200</v>
          </cell>
          <cell r="L303">
            <v>200</v>
          </cell>
          <cell r="M303">
            <v>0</v>
          </cell>
          <cell r="N303">
            <v>0</v>
          </cell>
          <cell r="O303" t="str">
            <v>补助6个月，共1400元每人，共5300人。</v>
          </cell>
          <cell r="P303" t="str">
            <v>带动5300脱贫户务工增收</v>
          </cell>
          <cell r="Q303" t="str">
            <v>增加脱贫劳动力人均纯收入，实现增收和巩固脱贫</v>
          </cell>
          <cell r="R303" t="str">
            <v>是</v>
          </cell>
          <cell r="S303" t="str">
            <v>融安县农业农村局</v>
          </cell>
          <cell r="T303" t="str">
            <v>各乡镇</v>
          </cell>
          <cell r="U303" t="str">
            <v>覃启辉</v>
          </cell>
          <cell r="V303" t="str">
            <v>0772-8130048</v>
          </cell>
        </row>
        <row r="303">
          <cell r="Y303">
            <v>5300</v>
          </cell>
          <cell r="Z303">
            <v>5300</v>
          </cell>
          <cell r="AA303">
            <v>5300</v>
          </cell>
          <cell r="AB303" t="str">
            <v>否</v>
          </cell>
          <cell r="AC303" t="str">
            <v>是</v>
          </cell>
        </row>
        <row r="304">
          <cell r="E304" t="str">
            <v>2026年融安县乡村建设公益岗</v>
          </cell>
          <cell r="F304" t="str">
            <v>融安县</v>
          </cell>
          <cell r="G304" t="str">
            <v>各乡镇</v>
          </cell>
        </row>
        <row r="304">
          <cell r="I304" t="str">
            <v>2026.01.01</v>
          </cell>
          <cell r="J304" t="str">
            <v>2026.12.30</v>
          </cell>
          <cell r="K304">
            <v>5000</v>
          </cell>
          <cell r="L304">
            <v>5000</v>
          </cell>
          <cell r="M304">
            <v>0</v>
          </cell>
          <cell r="N304">
            <v>0</v>
          </cell>
          <cell r="O304" t="str">
            <v>补助1430元/人/月。共3190人。</v>
          </cell>
          <cell r="P304" t="str">
            <v>开发3190个公益岗位，实现3190个脱岗贫家庭务工增收。</v>
          </cell>
          <cell r="Q304" t="str">
            <v>开发公益岗，创造就业机会，增加脱贫劳动力人均纯收入，实现增收和巩固脱贫。</v>
          </cell>
          <cell r="R304" t="str">
            <v>是</v>
          </cell>
          <cell r="S304" t="str">
            <v>融安县农业农村局</v>
          </cell>
          <cell r="T304" t="str">
            <v>各乡镇</v>
          </cell>
          <cell r="U304" t="str">
            <v>覃启辉</v>
          </cell>
          <cell r="V304" t="str">
            <v>0772-8130048</v>
          </cell>
        </row>
        <row r="304">
          <cell r="Y304">
            <v>3190</v>
          </cell>
          <cell r="Z304">
            <v>3190</v>
          </cell>
          <cell r="AA304">
            <v>3190</v>
          </cell>
          <cell r="AB304" t="str">
            <v>否</v>
          </cell>
          <cell r="AC304" t="str">
            <v>是</v>
          </cell>
        </row>
        <row r="305">
          <cell r="E305" t="str">
            <v>2026年融安县雨露计划</v>
          </cell>
          <cell r="F305" t="str">
            <v>融安县</v>
          </cell>
          <cell r="G305" t="str">
            <v>各乡镇</v>
          </cell>
        </row>
        <row r="305">
          <cell r="I305" t="str">
            <v>2026.01.01</v>
          </cell>
          <cell r="J305" t="str">
            <v>2026.12.30</v>
          </cell>
          <cell r="K305">
            <v>600</v>
          </cell>
          <cell r="L305">
            <v>600</v>
          </cell>
          <cell r="M305">
            <v>0</v>
          </cell>
          <cell r="N305">
            <v>0</v>
          </cell>
          <cell r="O305" t="str">
            <v>雨露计划2026春季学期职业学历教育补助，3200人次,3000元/学年。</v>
          </cell>
          <cell r="P305" t="str">
            <v>通过发放补助帮助脱贫家庭学生完成学业，快速转换劳动力，实现就业，帮助家庭增收，人均年增收3000元左右。</v>
          </cell>
          <cell r="Q305" t="str">
            <v>帮助学生完成学业教育，减轻家庭教育负担。实施雨露计划政策，促进脱贫家庭学生提升就业能力，实现稳定就业。</v>
          </cell>
          <cell r="R305" t="str">
            <v>是</v>
          </cell>
          <cell r="S305" t="str">
            <v>融安县农业农村局</v>
          </cell>
          <cell r="T305" t="str">
            <v>各乡镇</v>
          </cell>
          <cell r="U305" t="str">
            <v>覃启辉</v>
          </cell>
          <cell r="V305" t="str">
            <v>0772-8130048</v>
          </cell>
          <cell r="W305">
            <v>1894</v>
          </cell>
          <cell r="X305">
            <v>1971</v>
          </cell>
          <cell r="Y305">
            <v>1894</v>
          </cell>
          <cell r="Z305">
            <v>1971</v>
          </cell>
          <cell r="AA305">
            <v>1971</v>
          </cell>
          <cell r="AB305" t="str">
            <v>否</v>
          </cell>
          <cell r="AC305" t="str">
            <v>是</v>
          </cell>
        </row>
        <row r="306">
          <cell r="E306" t="str">
            <v>2026年小额信贷贴息</v>
          </cell>
          <cell r="F306" t="str">
            <v>融安县</v>
          </cell>
          <cell r="G306" t="str">
            <v>各乡镇</v>
          </cell>
        </row>
        <row r="306">
          <cell r="I306" t="str">
            <v>2026.01.01</v>
          </cell>
          <cell r="J306" t="str">
            <v>2026.12.30</v>
          </cell>
          <cell r="K306">
            <v>500</v>
          </cell>
          <cell r="L306">
            <v>500</v>
          </cell>
          <cell r="M306">
            <v>0</v>
          </cell>
          <cell r="N306">
            <v>0</v>
          </cell>
          <cell r="O306" t="str">
            <v>对全县脱贫人口小额信贷按规定进行财政全额贴息</v>
          </cell>
          <cell r="P306" t="str">
            <v>通过开展脱贫人口小额信贷财政贴息工作，解决脱贫人口发展产业及生产经营中的资金短缺问题，减少成本费用，促进脱贫人口增收致富。</v>
          </cell>
          <cell r="Q306" t="str">
            <v>解决脱贫人口就近就业，促进脱贫人口增收致富。</v>
          </cell>
          <cell r="R306" t="str">
            <v>是</v>
          </cell>
          <cell r="S306" t="str">
            <v>融安县农业农村局</v>
          </cell>
          <cell r="T306" t="str">
            <v>各乡镇</v>
          </cell>
          <cell r="U306" t="str">
            <v>覃启辉</v>
          </cell>
          <cell r="V306" t="str">
            <v>0772-8130048</v>
          </cell>
          <cell r="W306">
            <v>6000</v>
          </cell>
          <cell r="X306">
            <v>20000</v>
          </cell>
          <cell r="Y306">
            <v>6000</v>
          </cell>
          <cell r="Z306">
            <v>20000</v>
          </cell>
          <cell r="AA306">
            <v>20000</v>
          </cell>
          <cell r="AB306" t="str">
            <v>否</v>
          </cell>
          <cell r="AC306" t="str">
            <v>是</v>
          </cell>
        </row>
        <row r="307">
          <cell r="E307" t="str">
            <v>2026年项目管理费</v>
          </cell>
          <cell r="F307" t="str">
            <v>融安县</v>
          </cell>
          <cell r="G307" t="str">
            <v>各乡镇</v>
          </cell>
        </row>
        <row r="307">
          <cell r="I307" t="str">
            <v>2026.01.01</v>
          </cell>
          <cell r="J307" t="str">
            <v>2026.12.30</v>
          </cell>
          <cell r="K307">
            <v>400</v>
          </cell>
          <cell r="L307">
            <v>400</v>
          </cell>
          <cell r="M307">
            <v>0</v>
          </cell>
          <cell r="N307">
            <v>0</v>
          </cell>
          <cell r="O307" t="str">
            <v>各乡镇各单位项目设计预算费、监理费、评审费等项目管理费</v>
          </cell>
          <cell r="P307" t="str">
            <v>其他</v>
          </cell>
          <cell r="Q307" t="str">
            <v>其他</v>
          </cell>
          <cell r="R307" t="str">
            <v>是</v>
          </cell>
          <cell r="S307" t="str">
            <v>融安县农业农村局</v>
          </cell>
          <cell r="T307" t="str">
            <v>融安县农业农村局</v>
          </cell>
          <cell r="U307" t="str">
            <v>覃启辉</v>
          </cell>
          <cell r="V307" t="str">
            <v>0772-8318472</v>
          </cell>
          <cell r="W307">
            <v>120</v>
          </cell>
          <cell r="X307">
            <v>476</v>
          </cell>
          <cell r="Y307">
            <v>52</v>
          </cell>
          <cell r="Z307">
            <v>197</v>
          </cell>
          <cell r="AA307">
            <v>476</v>
          </cell>
          <cell r="AB307" t="str">
            <v>否</v>
          </cell>
          <cell r="AC307" t="str">
            <v>否</v>
          </cell>
        </row>
        <row r="308">
          <cell r="E308" t="str">
            <v>2026年脱贫人口小额信贷风险补偿金</v>
          </cell>
          <cell r="F308" t="str">
            <v>融安县</v>
          </cell>
          <cell r="G308" t="str">
            <v>各乡镇</v>
          </cell>
        </row>
        <row r="308">
          <cell r="I308" t="str">
            <v>2026.01.01</v>
          </cell>
          <cell r="J308" t="str">
            <v>2026.12.30</v>
          </cell>
          <cell r="K308">
            <v>50</v>
          </cell>
          <cell r="L308">
            <v>50</v>
          </cell>
          <cell r="M308">
            <v>0</v>
          </cell>
          <cell r="N308">
            <v>0</v>
          </cell>
          <cell r="O308" t="str">
            <v>脱贫人口小额信贷风险补偿金
</v>
          </cell>
          <cell r="P308" t="str">
            <v>其他</v>
          </cell>
          <cell r="Q308" t="str">
            <v>其他</v>
          </cell>
          <cell r="R308" t="str">
            <v>是</v>
          </cell>
          <cell r="S308" t="str">
            <v>融安县农业农村局</v>
          </cell>
          <cell r="T308" t="str">
            <v>融安县农业农村局</v>
          </cell>
          <cell r="U308" t="str">
            <v>覃启辉</v>
          </cell>
          <cell r="V308" t="str">
            <v>0772-8318472</v>
          </cell>
          <cell r="W308">
            <v>120</v>
          </cell>
          <cell r="X308">
            <v>476</v>
          </cell>
          <cell r="Y308">
            <v>52</v>
          </cell>
          <cell r="Z308">
            <v>197</v>
          </cell>
          <cell r="AA308">
            <v>476</v>
          </cell>
          <cell r="AB308" t="str">
            <v>否</v>
          </cell>
          <cell r="AC308" t="str">
            <v>是</v>
          </cell>
        </row>
        <row r="309">
          <cell r="E309" t="str">
            <v>补2025年项目尾款</v>
          </cell>
          <cell r="F309" t="str">
            <v>融安县</v>
          </cell>
          <cell r="G309" t="str">
            <v>各乡镇</v>
          </cell>
        </row>
        <row r="309">
          <cell r="I309" t="str">
            <v>2026.01.01</v>
          </cell>
          <cell r="J309" t="str">
            <v>2026.12.30</v>
          </cell>
          <cell r="K309">
            <v>500</v>
          </cell>
          <cell r="L309">
            <v>500</v>
          </cell>
          <cell r="M309">
            <v>0</v>
          </cell>
          <cell r="N309">
            <v>0</v>
          </cell>
          <cell r="O309" t="str">
            <v>补2025年项目尾款</v>
          </cell>
          <cell r="P309" t="str">
            <v>其他</v>
          </cell>
          <cell r="Q309" t="str">
            <v>其他</v>
          </cell>
          <cell r="R309" t="str">
            <v>是</v>
          </cell>
          <cell r="S309" t="str">
            <v>融安县农业农村局</v>
          </cell>
          <cell r="T309" t="str">
            <v>融安县农业农村局</v>
          </cell>
          <cell r="U309" t="str">
            <v>覃启辉</v>
          </cell>
          <cell r="V309" t="str">
            <v>0772-8318472</v>
          </cell>
          <cell r="W309">
            <v>120</v>
          </cell>
          <cell r="X309">
            <v>476</v>
          </cell>
          <cell r="Y309">
            <v>52</v>
          </cell>
          <cell r="Z309">
            <v>197</v>
          </cell>
          <cell r="AA309">
            <v>476</v>
          </cell>
          <cell r="AB309" t="str">
            <v>否</v>
          </cell>
          <cell r="AC309" t="str">
            <v>否</v>
          </cell>
        </row>
        <row r="310">
          <cell r="E310" t="str">
            <v>2026年柳州螺蛳粉原材料基地建设项目</v>
          </cell>
          <cell r="F310" t="str">
            <v>融安县</v>
          </cell>
          <cell r="G310" t="str">
            <v>各乡镇</v>
          </cell>
        </row>
        <row r="310">
          <cell r="I310" t="str">
            <v>2026.01.01</v>
          </cell>
          <cell r="J310" t="str">
            <v>2026.12.30</v>
          </cell>
          <cell r="K310">
            <v>100</v>
          </cell>
          <cell r="L310">
            <v>100</v>
          </cell>
          <cell r="M310">
            <v>0</v>
          </cell>
          <cell r="N310">
            <v>0</v>
          </cell>
          <cell r="O310" t="str">
            <v>打造一批竹笋、豆角、木耳、螺蛳粉等柳州螺蛳粉原材料连片种养殖基地，提升柳州螺蛳粉原材料种养殖基地基础设施，扶持一批酸笋、酸豆角、木耳、螺蛳、腐竹等柳州螺蛳粉原材料初加工企业，提升加工能力</v>
          </cell>
          <cell r="P310" t="str">
            <v>通过奖补，带动社会资金投入600万元，解决约50名农户的就业问题，其中有10名脱贫户，巩固脱贫成果。</v>
          </cell>
          <cell r="Q310" t="str">
            <v>通过土地流转，带动农户务工，提供技术培训。</v>
          </cell>
          <cell r="R310" t="str">
            <v>是</v>
          </cell>
          <cell r="S310" t="str">
            <v>融安县农业农村局</v>
          </cell>
          <cell r="T310" t="str">
            <v>融安县农业农村局</v>
          </cell>
          <cell r="U310" t="str">
            <v>覃启辉</v>
          </cell>
          <cell r="V310" t="str">
            <v>0772-8130048</v>
          </cell>
          <cell r="W310">
            <v>50</v>
          </cell>
          <cell r="X310">
            <v>200</v>
          </cell>
          <cell r="Y310">
            <v>10</v>
          </cell>
          <cell r="Z310">
            <v>40</v>
          </cell>
          <cell r="AA310">
            <v>200</v>
          </cell>
          <cell r="AB310" t="str">
            <v>否</v>
          </cell>
          <cell r="AC310" t="str">
            <v>是</v>
          </cell>
        </row>
        <row r="311">
          <cell r="E311" t="str">
            <v>融安县板榄镇门楼村黄江屯优质稻基地</v>
          </cell>
          <cell r="F311" t="str">
            <v>融安县</v>
          </cell>
          <cell r="G311" t="str">
            <v>板榄镇</v>
          </cell>
          <cell r="H311" t="str">
            <v>门楼村</v>
          </cell>
          <cell r="I311" t="str">
            <v>2026.03.01</v>
          </cell>
          <cell r="J311" t="str">
            <v>2026.10.30</v>
          </cell>
          <cell r="K311">
            <v>81.709687</v>
          </cell>
          <cell r="L311">
            <v>81.709687</v>
          </cell>
          <cell r="M311">
            <v>0</v>
          </cell>
          <cell r="N311">
            <v>0</v>
          </cell>
          <cell r="O311" t="str">
            <v>新建水渠总长1069m，0.4*0.6m水渠长217m，0.4*0.4m水渠长225m，0.3*0.3m水渠长627m等。
</v>
          </cell>
          <cell r="P311" t="str">
            <v>增加农民的收入，增加农产品的价值</v>
          </cell>
          <cell r="Q311" t="str">
            <v>通过销售产品、带动就业、产业基础配套设施建设</v>
          </cell>
          <cell r="R311" t="str">
            <v>是</v>
          </cell>
          <cell r="S311" t="str">
            <v>融安县农业农村局</v>
          </cell>
          <cell r="T311" t="str">
            <v>融安县农业农村局</v>
          </cell>
          <cell r="U311" t="str">
            <v>覃启辉</v>
          </cell>
          <cell r="V311">
            <v>13377072826</v>
          </cell>
          <cell r="W311">
            <v>78</v>
          </cell>
          <cell r="X311">
            <v>256</v>
          </cell>
          <cell r="Y311">
            <v>15</v>
          </cell>
          <cell r="Z311">
            <v>46</v>
          </cell>
          <cell r="AA311">
            <v>256</v>
          </cell>
          <cell r="AB311" t="str">
            <v>否</v>
          </cell>
          <cell r="AC311" t="str">
            <v>否</v>
          </cell>
        </row>
        <row r="312">
          <cell r="E312" t="str">
            <v>融安县东起乡红日村下樟屯羊角湾粮田、甘蔗、柑橘产业基地排灌渠道建设</v>
          </cell>
          <cell r="F312" t="str">
            <v>融安县</v>
          </cell>
          <cell r="G312" t="str">
            <v>东起乡</v>
          </cell>
          <cell r="H312" t="str">
            <v>红日村</v>
          </cell>
          <cell r="I312" t="str">
            <v>2026.03.01</v>
          </cell>
          <cell r="J312" t="str">
            <v>2026.10.30</v>
          </cell>
          <cell r="K312">
            <v>109.56</v>
          </cell>
          <cell r="L312">
            <v>109.56</v>
          </cell>
          <cell r="M312">
            <v>0</v>
          </cell>
          <cell r="N312">
            <v>0</v>
          </cell>
          <cell r="O312" t="str">
            <v>新建水渠总长度1901米，宽70cm*高60cm水渠长度408米；宽100cm*高150cm水渠长度292米；宽30cm*高30cm水渠长度1201米。
</v>
          </cell>
          <cell r="P312" t="str">
            <v>增加农民的收入，增加农产品的价值</v>
          </cell>
          <cell r="Q312" t="str">
            <v>通过销售产品、带动就业、产业基础配套设施建设</v>
          </cell>
          <cell r="R312" t="str">
            <v>是</v>
          </cell>
          <cell r="S312" t="str">
            <v>融安县农业农村局</v>
          </cell>
          <cell r="T312" t="str">
            <v>融安县农业农村局</v>
          </cell>
          <cell r="U312" t="str">
            <v>覃启辉</v>
          </cell>
          <cell r="V312">
            <v>13377072826</v>
          </cell>
          <cell r="W312">
            <v>142</v>
          </cell>
          <cell r="X312">
            <v>547</v>
          </cell>
          <cell r="Y312">
            <v>30</v>
          </cell>
          <cell r="Z312">
            <v>105</v>
          </cell>
          <cell r="AA312">
            <v>547</v>
          </cell>
          <cell r="AB312" t="str">
            <v>否</v>
          </cell>
          <cell r="AC312" t="str">
            <v>否</v>
          </cell>
        </row>
        <row r="313">
          <cell r="E313" t="str">
            <v>沙子乡三睦村石岩屯优质稻产业渠道建设</v>
          </cell>
          <cell r="F313" t="str">
            <v>融安县</v>
          </cell>
          <cell r="G313" t="str">
            <v>沙子乡</v>
          </cell>
          <cell r="H313" t="str">
            <v>三睦村</v>
          </cell>
          <cell r="I313" t="str">
            <v>2026.03.01</v>
          </cell>
          <cell r="J313" t="str">
            <v>2026.10.30</v>
          </cell>
          <cell r="K313">
            <v>83.23</v>
          </cell>
          <cell r="L313">
            <v>83.23</v>
          </cell>
          <cell r="M313">
            <v>0</v>
          </cell>
          <cell r="N313">
            <v>0</v>
          </cell>
          <cell r="O313" t="str">
            <v>新建水渠总长度3774米，宽50cm*高50cm水渠长度272米；宽40cm*高40cm水渠长度665米；宽30cm*高30cm水渠长度2837米。</v>
          </cell>
          <cell r="P313" t="str">
            <v>项目建设后，覆盖糖料蔗，优质稻等700亩，产业受益农户137户537人左右,其中脱贫户24户、78人，</v>
          </cell>
          <cell r="Q313" t="str">
            <v>就业务工、带动生产</v>
          </cell>
          <cell r="R313" t="str">
            <v>是</v>
          </cell>
          <cell r="S313" t="str">
            <v>融安县农业农村局</v>
          </cell>
          <cell r="T313" t="str">
            <v>融安县农业农村局</v>
          </cell>
          <cell r="U313" t="str">
            <v>覃启辉</v>
          </cell>
          <cell r="V313">
            <v>13377072826</v>
          </cell>
          <cell r="W313">
            <v>137</v>
          </cell>
          <cell r="X313">
            <v>537</v>
          </cell>
          <cell r="Y313">
            <v>24</v>
          </cell>
          <cell r="Z313">
            <v>78</v>
          </cell>
          <cell r="AA313">
            <v>537</v>
          </cell>
          <cell r="AB313" t="str">
            <v>否</v>
          </cell>
          <cell r="AC313" t="str">
            <v>否</v>
          </cell>
        </row>
        <row r="314">
          <cell r="E314" t="str">
            <v>沙子乡沙子村泗方塘渠道沙子村段渠道建设</v>
          </cell>
          <cell r="F314" t="str">
            <v>融安县</v>
          </cell>
          <cell r="G314" t="str">
            <v>沙子乡</v>
          </cell>
          <cell r="H314" t="str">
            <v>沙子村</v>
          </cell>
          <cell r="I314" t="str">
            <v>2026.3.1</v>
          </cell>
          <cell r="J314" t="str">
            <v>2026.6.1</v>
          </cell>
          <cell r="K314">
            <v>250</v>
          </cell>
          <cell r="L314">
            <v>250</v>
          </cell>
          <cell r="M314">
            <v>0</v>
          </cell>
          <cell r="N314">
            <v>0</v>
          </cell>
          <cell r="O314" t="str">
            <v>沙子村泗方塘沙子村段翻建渠道长4.5千米，宽1.2米。</v>
          </cell>
          <cell r="P314" t="str">
            <v>完善基础设施建设，解决甫上、塘头、坡来、沙子、新田五个屯600余亩农田灌溉问题，促进产业发展，巩固脱贫成效。受益农户425户，1674人，其中脱贫人口99户，320人。</v>
          </cell>
          <cell r="Q314" t="str">
            <v>就业务工、带动生产</v>
          </cell>
          <cell r="R314" t="str">
            <v>是</v>
          </cell>
          <cell r="S314" t="str">
            <v>融安县农业农村局</v>
          </cell>
          <cell r="T314" t="str">
            <v>融安县农业农村局</v>
          </cell>
          <cell r="U314" t="str">
            <v>覃家超</v>
          </cell>
          <cell r="V314">
            <v>13377072827</v>
          </cell>
          <cell r="W314">
            <v>425</v>
          </cell>
          <cell r="X314">
            <v>1674</v>
          </cell>
          <cell r="Y314">
            <v>99</v>
          </cell>
          <cell r="Z314">
            <v>320</v>
          </cell>
          <cell r="AA314">
            <v>1674</v>
          </cell>
          <cell r="AB314" t="str">
            <v>否</v>
          </cell>
          <cell r="AC314" t="str">
            <v>否</v>
          </cell>
        </row>
        <row r="315">
          <cell r="E315" t="str">
            <v>沙子乡红妙村马兰屯、山底屯农业灌溉渠道建设</v>
          </cell>
          <cell r="F315" t="str">
            <v>融安县</v>
          </cell>
          <cell r="G315" t="str">
            <v>沙子乡</v>
          </cell>
          <cell r="H315" t="str">
            <v>红妙村</v>
          </cell>
          <cell r="I315" t="str">
            <v>2026.3.1</v>
          </cell>
          <cell r="J315" t="str">
            <v>2026.6.1</v>
          </cell>
          <cell r="K315">
            <v>200</v>
          </cell>
          <cell r="L315">
            <v>200</v>
          </cell>
          <cell r="M315">
            <v>0</v>
          </cell>
          <cell r="N315">
            <v>0</v>
          </cell>
          <cell r="O315" t="str">
            <v>渠道护坡长200米，高12米</v>
          </cell>
          <cell r="P315" t="str">
            <v>完善基础设施建设，解决沙子乡红妙村马兰屯、山底屯农业灌溉渠道垮塌问题，促进产业发展，巩固脱贫成效。受益农户95户，121人，其中脱贫人口3户，4人。</v>
          </cell>
          <cell r="Q315" t="str">
            <v>就业务工、带动生产</v>
          </cell>
          <cell r="R315" t="str">
            <v>是</v>
          </cell>
          <cell r="S315" t="str">
            <v>融安县农业农村局</v>
          </cell>
          <cell r="T315" t="str">
            <v>融安县农业农村局</v>
          </cell>
          <cell r="U315" t="str">
            <v>覃家超</v>
          </cell>
          <cell r="V315">
            <v>13377072828</v>
          </cell>
          <cell r="W315">
            <v>95</v>
          </cell>
          <cell r="X315">
            <v>121</v>
          </cell>
          <cell r="Y315">
            <v>3</v>
          </cell>
          <cell r="Z315">
            <v>4</v>
          </cell>
          <cell r="AA315">
            <v>121</v>
          </cell>
          <cell r="AB315" t="str">
            <v>否</v>
          </cell>
          <cell r="AC315" t="str">
            <v>否</v>
          </cell>
        </row>
        <row r="316">
          <cell r="E316" t="str">
            <v>沙子乡沙子村新田屯牛塘渠道建设</v>
          </cell>
          <cell r="F316" t="str">
            <v>融安县</v>
          </cell>
          <cell r="G316" t="str">
            <v>沙子乡</v>
          </cell>
          <cell r="H316" t="str">
            <v>沙子村</v>
          </cell>
          <cell r="I316" t="str">
            <v>2026.3.1</v>
          </cell>
          <cell r="J316" t="str">
            <v>2026.6.1</v>
          </cell>
          <cell r="K316">
            <v>240</v>
          </cell>
          <cell r="L316">
            <v>240</v>
          </cell>
          <cell r="M316">
            <v>0</v>
          </cell>
          <cell r="N316">
            <v>0</v>
          </cell>
          <cell r="O316" t="str">
            <v>新田屯新建渠道长1200米，宽2.5米。</v>
          </cell>
          <cell r="P316" t="str">
            <v>完善基础设施建设，解决新田屯牛塘周边100余亩农田耕种问题与牛塘排洪问题，促进产业发展，巩固脱贫成效。受益农户102户，480人，其中脱贫人口19户，64人。</v>
          </cell>
          <cell r="Q316" t="str">
            <v>就业务工、带动生产</v>
          </cell>
          <cell r="R316" t="str">
            <v>是</v>
          </cell>
          <cell r="S316" t="str">
            <v>融安县农业农村局</v>
          </cell>
          <cell r="T316" t="str">
            <v>融安县农业农村局</v>
          </cell>
          <cell r="U316" t="str">
            <v>覃家超</v>
          </cell>
          <cell r="V316" t="str">
            <v>077-8392002</v>
          </cell>
          <cell r="W316">
            <v>102</v>
          </cell>
          <cell r="X316">
            <v>480</v>
          </cell>
          <cell r="Y316">
            <v>19</v>
          </cell>
          <cell r="Z316">
            <v>64</v>
          </cell>
          <cell r="AA316">
            <v>480</v>
          </cell>
          <cell r="AB316" t="str">
            <v>否</v>
          </cell>
          <cell r="AC316" t="str">
            <v>否</v>
          </cell>
        </row>
        <row r="317">
          <cell r="E317" t="str">
            <v>泗顶镇山贝村中东、拉正、拉坡屯灌溉水渠</v>
          </cell>
          <cell r="F317" t="str">
            <v>融安县</v>
          </cell>
          <cell r="G317" t="str">
            <v>泗顶镇</v>
          </cell>
          <cell r="H317" t="str">
            <v>山贝村</v>
          </cell>
          <cell r="I317" t="str">
            <v>2026.03.01</v>
          </cell>
          <cell r="J317" t="str">
            <v>2026.10.30</v>
          </cell>
          <cell r="K317">
            <v>138.83</v>
          </cell>
          <cell r="L317">
            <v>138.83</v>
          </cell>
          <cell r="M317">
            <v>0</v>
          </cell>
          <cell r="N317">
            <v>0</v>
          </cell>
          <cell r="O317" t="str">
            <v>新建水渠总长度5556米，宽90cm*高90cm水渠长度536米；宽90cm*高50cm水渠长度63米；宽60cm*高60cm水渠长度130米；宽50cm*高50cm水渠长度114米；宽40cm*高40cm水渠长度204米；宽30cm*高30cm水渠长度4509米。
</v>
          </cell>
          <cell r="P317" t="str">
            <v>完善基础设施建设，促进产业发展，方便130户489人农田灌溉用水。</v>
          </cell>
          <cell r="Q317" t="str">
            <v>完善基础设施建设，促进产业发展，方便130户489人农田灌溉用水。</v>
          </cell>
          <cell r="R317" t="str">
            <v>是</v>
          </cell>
          <cell r="S317" t="str">
            <v>融安县农业农村局</v>
          </cell>
          <cell r="T317" t="str">
            <v>融安县农业农村局</v>
          </cell>
          <cell r="U317" t="str">
            <v>覃启辉</v>
          </cell>
          <cell r="V317">
            <v>13377072826</v>
          </cell>
          <cell r="W317">
            <v>130</v>
          </cell>
          <cell r="X317">
            <v>489</v>
          </cell>
          <cell r="Y317">
            <v>22</v>
          </cell>
          <cell r="Z317">
            <v>89</v>
          </cell>
          <cell r="AA317">
            <v>489</v>
          </cell>
          <cell r="AB317" t="str">
            <v>否</v>
          </cell>
          <cell r="AC317" t="str">
            <v>否</v>
          </cell>
        </row>
        <row r="318">
          <cell r="E318" t="str">
            <v>浮石镇小律村拉考屯水稻产业基地配套设施建设</v>
          </cell>
          <cell r="F318" t="str">
            <v>融安县</v>
          </cell>
          <cell r="G318" t="str">
            <v>浮石镇</v>
          </cell>
          <cell r="H318" t="str">
            <v>小律村</v>
          </cell>
          <cell r="I318" t="str">
            <v>2026.03.01</v>
          </cell>
          <cell r="J318" t="str">
            <v>2026.10.30</v>
          </cell>
          <cell r="K318">
            <v>43.137661</v>
          </cell>
          <cell r="L318">
            <v>43.137661</v>
          </cell>
          <cell r="M318">
            <v>0</v>
          </cell>
          <cell r="N318">
            <v>0</v>
          </cell>
          <cell r="O318" t="str">
            <v>"新建水渠总长度2053米，宽40cm*高40cm水渠长度295米；宽30cm*高30cm水渠长度1758米。
"
</v>
          </cell>
          <cell r="P318" t="str">
            <v>通过建设水渠2公里，提高农田灌溉率，提升优质稻产量，受益农户422人左右，人均年增收0.2万元。</v>
          </cell>
          <cell r="Q318" t="str">
            <v>通过提升基础设施建设和产业基础配套设施建设等方式，服务群众生产生活，促进农户年增收超过1万元。</v>
          </cell>
          <cell r="R318" t="str">
            <v>是</v>
          </cell>
          <cell r="S318" t="str">
            <v>融安县农业农村局</v>
          </cell>
          <cell r="T318" t="str">
            <v>融安县农业农村局</v>
          </cell>
          <cell r="U318" t="str">
            <v>覃启辉</v>
          </cell>
          <cell r="V318">
            <v>13377072826</v>
          </cell>
          <cell r="W318">
            <v>43</v>
          </cell>
          <cell r="X318">
            <v>196</v>
          </cell>
          <cell r="Y318">
            <v>14</v>
          </cell>
          <cell r="Z318">
            <v>50</v>
          </cell>
          <cell r="AA318">
            <v>256</v>
          </cell>
          <cell r="AB318" t="str">
            <v>否</v>
          </cell>
          <cell r="AC318" t="str">
            <v>否</v>
          </cell>
        </row>
        <row r="319">
          <cell r="E319" t="str">
            <v>2026年融安县易地搬迁后续扶持公共服务岗位项目</v>
          </cell>
          <cell r="F319" t="str">
            <v>融安县</v>
          </cell>
          <cell r="G319" t="str">
            <v>长安镇</v>
          </cell>
          <cell r="H319" t="str">
            <v>融康社区、新民社区、长锌社区、东江村、泉头村
</v>
          </cell>
          <cell r="I319" t="str">
            <v>2026.01.01</v>
          </cell>
          <cell r="J319" t="str">
            <v>2026.12.31</v>
          </cell>
          <cell r="K319">
            <v>210</v>
          </cell>
          <cell r="L319">
            <v>210</v>
          </cell>
          <cell r="M319">
            <v>0</v>
          </cell>
          <cell r="N319">
            <v>0</v>
          </cell>
          <cell r="O319" t="str">
            <v>针对（融康安置点、新民安置点、长锌安置点、东江安置点、蒙洞安置点）易地搬迁群众开发就业岗位补助110人。</v>
          </cell>
          <cell r="P319" t="str">
            <v>开发公益性就业岗位，带动搬迁群众就近就业，保障搬迁小区日常管护运行</v>
          </cell>
          <cell r="Q319" t="str">
            <v>就业务工、其他</v>
          </cell>
          <cell r="R319" t="str">
            <v>是</v>
          </cell>
          <cell r="S319" t="str">
            <v>融安县易地搬迁服务中心</v>
          </cell>
          <cell r="T319" t="str">
            <v>融安县易地搬迁服务中心</v>
          </cell>
          <cell r="U319" t="str">
            <v>覃气奎</v>
          </cell>
          <cell r="V319">
            <v>13597145308</v>
          </cell>
          <cell r="W319">
            <v>3290</v>
          </cell>
          <cell r="X319">
            <v>13458</v>
          </cell>
          <cell r="Y319">
            <v>3290</v>
          </cell>
          <cell r="Z319">
            <v>13458</v>
          </cell>
          <cell r="AA319">
            <v>13458</v>
          </cell>
          <cell r="AB319" t="str">
            <v>否</v>
          </cell>
          <cell r="AC319" t="str">
            <v>否</v>
          </cell>
        </row>
        <row r="320">
          <cell r="E320" t="str">
            <v>2026年融安县易地搬迁安置点项目资产管护</v>
          </cell>
          <cell r="F320" t="str">
            <v>融安县</v>
          </cell>
          <cell r="G320" t="str">
            <v>长安镇</v>
          </cell>
          <cell r="H320" t="str">
            <v>融康社区、新民社区、长锌社区、东江村、泉头村
</v>
          </cell>
          <cell r="I320" t="str">
            <v>2026.01.14</v>
          </cell>
          <cell r="J320" t="str">
            <v>2026.12.31</v>
          </cell>
          <cell r="K320">
            <v>100</v>
          </cell>
          <cell r="L320">
            <v>100</v>
          </cell>
          <cell r="M320">
            <v>0</v>
          </cell>
          <cell r="N320">
            <v>0</v>
          </cell>
          <cell r="O320" t="str">
            <v>易地扶贫搬迁公共服务设施维护维修</v>
          </cell>
          <cell r="P320" t="str">
            <v>解善易安群众居住基础条件</v>
          </cell>
          <cell r="Q320" t="str">
            <v>就业务工、其他</v>
          </cell>
          <cell r="R320" t="str">
            <v>是</v>
          </cell>
          <cell r="S320" t="str">
            <v>融安县易地搬迁服务中心</v>
          </cell>
          <cell r="T320" t="str">
            <v>融安县易地搬迁服务中心</v>
          </cell>
          <cell r="U320" t="str">
            <v>覃气奎</v>
          </cell>
          <cell r="V320">
            <v>13597145308</v>
          </cell>
          <cell r="W320">
            <v>3290</v>
          </cell>
          <cell r="X320">
            <v>13458</v>
          </cell>
          <cell r="Y320">
            <v>3290</v>
          </cell>
          <cell r="Z320">
            <v>13458</v>
          </cell>
          <cell r="AA320">
            <v>13458</v>
          </cell>
          <cell r="AB320" t="str">
            <v>否</v>
          </cell>
          <cell r="AC320" t="str">
            <v>否</v>
          </cell>
        </row>
        <row r="321">
          <cell r="E321" t="str">
            <v>融安县易地搬迁安置点房屋外墙、污水管道及道路维护项目</v>
          </cell>
          <cell r="F321" t="str">
            <v>融安县</v>
          </cell>
          <cell r="G321" t="str">
            <v>长安镇</v>
          </cell>
          <cell r="H321" t="str">
            <v>融江社区、新民社区、融康社区</v>
          </cell>
          <cell r="I321" t="str">
            <v>2026.03.27</v>
          </cell>
          <cell r="J321" t="str">
            <v>2026.08.30</v>
          </cell>
          <cell r="K321">
            <v>170</v>
          </cell>
          <cell r="L321">
            <v>170</v>
          </cell>
          <cell r="M321">
            <v>0</v>
          </cell>
          <cell r="N321">
            <v>0</v>
          </cell>
          <cell r="O321" t="str">
            <v>维修融城小区、康欣小区住户外墙渗水；更换长锌小区、康欣小区、东江易地搬迁安置点部分污水管道、维修融城小区道路</v>
          </cell>
          <cell r="P321" t="str">
            <v>解善易安群众居住基础条件</v>
          </cell>
          <cell r="Q321" t="str">
            <v>就业务工、其他</v>
          </cell>
          <cell r="R321" t="str">
            <v>是</v>
          </cell>
          <cell r="S321" t="str">
            <v>融安县易地搬迁服务中心</v>
          </cell>
          <cell r="T321" t="str">
            <v>融安县易地搬迁服务中心</v>
          </cell>
          <cell r="U321" t="str">
            <v>覃气奎</v>
          </cell>
          <cell r="V321">
            <v>13597145308</v>
          </cell>
          <cell r="W321">
            <v>3199</v>
          </cell>
          <cell r="X321">
            <v>12928</v>
          </cell>
          <cell r="Y321">
            <v>3199</v>
          </cell>
          <cell r="Z321">
            <v>12928</v>
          </cell>
          <cell r="AA321">
            <v>12928</v>
          </cell>
          <cell r="AB321" t="str">
            <v>否</v>
          </cell>
          <cell r="AC321" t="str">
            <v>否</v>
          </cell>
        </row>
        <row r="322">
          <cell r="E322" t="str">
            <v>融安县大良镇优质稻产业基地建设项目</v>
          </cell>
          <cell r="F322" t="str">
            <v>融安县</v>
          </cell>
          <cell r="G322" t="str">
            <v>大良镇</v>
          </cell>
          <cell r="H322" t="str">
            <v>大良新和村、和南村、龙山村</v>
          </cell>
          <cell r="I322" t="str">
            <v>2026.3.1</v>
          </cell>
          <cell r="J322" t="str">
            <v>2026.12.30</v>
          </cell>
          <cell r="K322">
            <v>220</v>
          </cell>
          <cell r="L322">
            <v>220</v>
          </cell>
        </row>
        <row r="322">
          <cell r="O322" t="str">
            <v>维修农田灌溉渠道5公里。
</v>
          </cell>
          <cell r="P322" t="str">
            <v>巩固、提升灌区用水质量。</v>
          </cell>
          <cell r="Q322" t="str">
            <v>其他</v>
          </cell>
          <cell r="R322" t="str">
            <v>否</v>
          </cell>
          <cell r="S322" t="str">
            <v>融安县水利局</v>
          </cell>
          <cell r="T322" t="str">
            <v>融安县水利局</v>
          </cell>
          <cell r="U322" t="str">
            <v>谢悦</v>
          </cell>
          <cell r="V322" t="str">
            <v>0772-81198885</v>
          </cell>
          <cell r="W322">
            <v>7000</v>
          </cell>
          <cell r="X322">
            <v>35000</v>
          </cell>
          <cell r="Y322">
            <v>2425</v>
          </cell>
          <cell r="Z322">
            <v>9857</v>
          </cell>
          <cell r="AA322">
            <v>35000</v>
          </cell>
          <cell r="AB322" t="str">
            <v>否</v>
          </cell>
          <cell r="AC322" t="str">
            <v>否</v>
          </cell>
        </row>
        <row r="323">
          <cell r="E323" t="str">
            <v>大将镇雅仕村长耙冲十二屯饮水提升工程</v>
          </cell>
          <cell r="F323" t="str">
            <v>融安县</v>
          </cell>
          <cell r="G323" t="str">
            <v>大将镇</v>
          </cell>
          <cell r="H323" t="str">
            <v>雅仕村</v>
          </cell>
          <cell r="I323" t="str">
            <v>2026.3.1</v>
          </cell>
          <cell r="J323" t="str">
            <v>2026.10.30</v>
          </cell>
          <cell r="K323">
            <v>30</v>
          </cell>
          <cell r="L323">
            <v>30</v>
          </cell>
        </row>
        <row r="323">
          <cell r="O323" t="str">
            <v>新建小塘坝1座，沉淀池1座，铺设75管3000米。
</v>
          </cell>
          <cell r="P323" t="str">
            <v>巩固提升农户饮水质量，巩固脱贫成效。</v>
          </cell>
          <cell r="Q323" t="str">
            <v>其他</v>
          </cell>
          <cell r="R323" t="str">
            <v>否</v>
          </cell>
          <cell r="S323" t="str">
            <v>融安县水利局</v>
          </cell>
          <cell r="T323" t="str">
            <v>融安县水利局</v>
          </cell>
          <cell r="U323" t="str">
            <v>韦素云</v>
          </cell>
          <cell r="V323" t="str">
            <v>0772-8112003</v>
          </cell>
          <cell r="W323">
            <v>30</v>
          </cell>
          <cell r="X323">
            <v>131</v>
          </cell>
          <cell r="Y323">
            <v>12</v>
          </cell>
          <cell r="Z323">
            <v>57</v>
          </cell>
          <cell r="AA323">
            <v>131</v>
          </cell>
          <cell r="AB323" t="str">
            <v>否</v>
          </cell>
          <cell r="AC323" t="str">
            <v>是</v>
          </cell>
        </row>
        <row r="324">
          <cell r="E324" t="str">
            <v>融安县长安镇优质稻产业基地建设项目</v>
          </cell>
          <cell r="F324" t="str">
            <v>融安县</v>
          </cell>
          <cell r="G324" t="str">
            <v>长安镇</v>
          </cell>
          <cell r="H324" t="str">
            <v>安宁村、木寨村、木樟村、小洲村、河勒村</v>
          </cell>
          <cell r="I324" t="str">
            <v>2026.03.01</v>
          </cell>
          <cell r="J324" t="str">
            <v>2026.12.30</v>
          </cell>
          <cell r="K324">
            <v>50</v>
          </cell>
          <cell r="L324">
            <v>50</v>
          </cell>
        </row>
        <row r="324">
          <cell r="O324" t="str">
            <v>维修灌溉渠道4公里。
</v>
          </cell>
          <cell r="P324" t="str">
            <v>巩固、提升灌区用水质量。</v>
          </cell>
          <cell r="Q324" t="str">
            <v>其他</v>
          </cell>
          <cell r="R324" t="str">
            <v>否</v>
          </cell>
          <cell r="S324" t="str">
            <v>融安县水利局</v>
          </cell>
          <cell r="T324" t="str">
            <v>融安县水利局</v>
          </cell>
        </row>
        <row r="324">
          <cell r="V324">
            <v>13768856407</v>
          </cell>
          <cell r="W324">
            <v>5833</v>
          </cell>
          <cell r="X324">
            <v>20282</v>
          </cell>
          <cell r="Y324">
            <v>807</v>
          </cell>
          <cell r="Z324">
            <v>2883</v>
          </cell>
          <cell r="AA324">
            <v>5833</v>
          </cell>
          <cell r="AB324" t="str">
            <v>否</v>
          </cell>
          <cell r="AC324" t="str">
            <v>否</v>
          </cell>
        </row>
        <row r="325">
          <cell r="E325" t="str">
            <v>融安县桥板乡桥板村水源补充工程</v>
          </cell>
          <cell r="F325" t="str">
            <v>融安县</v>
          </cell>
          <cell r="G325" t="str">
            <v>桥板乡</v>
          </cell>
          <cell r="H325" t="str">
            <v>桥板村</v>
          </cell>
          <cell r="I325" t="str">
            <v>2026.3.1</v>
          </cell>
          <cell r="J325" t="str">
            <v>2026.11.31</v>
          </cell>
          <cell r="K325">
            <v>17.96</v>
          </cell>
          <cell r="L325">
            <v>17.96</v>
          </cell>
        </row>
        <row r="325">
          <cell r="O325" t="str">
            <v>新建机井一口，泵房一座，铺设抽水管路1000米，架接低压线路500米，配套抽水设施一套。
</v>
          </cell>
          <cell r="P325" t="str">
            <v>巩固提升农户饮水质量，巩固脱贫成效。</v>
          </cell>
          <cell r="Q325" t="str">
            <v>其他</v>
          </cell>
          <cell r="R325" t="str">
            <v>否</v>
          </cell>
          <cell r="S325" t="str">
            <v>融安县水利局</v>
          </cell>
          <cell r="T325" t="str">
            <v>融安县水利局</v>
          </cell>
          <cell r="U325" t="str">
            <v>韦素云</v>
          </cell>
          <cell r="V325" t="str">
            <v>0772-8112003</v>
          </cell>
          <cell r="W325">
            <v>1193</v>
          </cell>
          <cell r="X325">
            <v>4131</v>
          </cell>
          <cell r="Y325">
            <v>245</v>
          </cell>
          <cell r="Z325">
            <v>1063</v>
          </cell>
          <cell r="AA325">
            <v>4131</v>
          </cell>
          <cell r="AB325" t="str">
            <v>否</v>
          </cell>
          <cell r="AC325" t="str">
            <v>否</v>
          </cell>
        </row>
        <row r="326">
          <cell r="E326" t="str">
            <v>融安县浮石镇谏村村洞口屯水源补充工程</v>
          </cell>
          <cell r="F326" t="str">
            <v>融安县</v>
          </cell>
          <cell r="G326" t="str">
            <v>浮石镇</v>
          </cell>
          <cell r="H326" t="str">
            <v>谏村村</v>
          </cell>
          <cell r="I326" t="str">
            <v>2026.3.1</v>
          </cell>
          <cell r="J326" t="str">
            <v>2026.12.30</v>
          </cell>
          <cell r="K326">
            <v>17.96</v>
          </cell>
          <cell r="L326">
            <v>17.96</v>
          </cell>
        </row>
        <row r="326">
          <cell r="O326" t="str">
            <v>钻井1口、铺设管路镀锌钢管540米、新建泵房，配电设施1套，备用抽水泵1台。
</v>
          </cell>
          <cell r="P326" t="str">
            <v>巩固提升农户饮水质量，巩固脱贫成效。</v>
          </cell>
          <cell r="Q326" t="str">
            <v>其他</v>
          </cell>
          <cell r="R326" t="str">
            <v>否</v>
          </cell>
          <cell r="S326" t="str">
            <v>融安县水利局</v>
          </cell>
          <cell r="T326" t="str">
            <v>融安县水利局</v>
          </cell>
          <cell r="U326" t="str">
            <v>韦素云</v>
          </cell>
          <cell r="V326" t="str">
            <v>0772-8112003</v>
          </cell>
          <cell r="W326">
            <v>35</v>
          </cell>
          <cell r="X326">
            <v>134</v>
          </cell>
          <cell r="Y326">
            <v>2</v>
          </cell>
          <cell r="Z326">
            <v>9</v>
          </cell>
          <cell r="AA326">
            <v>134</v>
          </cell>
          <cell r="AB326" t="str">
            <v>否</v>
          </cell>
          <cell r="AC326" t="str">
            <v>否</v>
          </cell>
        </row>
        <row r="327">
          <cell r="E327" t="str">
            <v>融安县浮石镇浮石村平北屯水源补充工程</v>
          </cell>
          <cell r="F327" t="str">
            <v>融安县</v>
          </cell>
          <cell r="G327" t="str">
            <v>浮石镇</v>
          </cell>
          <cell r="H327" t="str">
            <v>浮石村</v>
          </cell>
          <cell r="I327" t="str">
            <v>2026.3.1</v>
          </cell>
          <cell r="J327" t="str">
            <v>2026.12.30</v>
          </cell>
          <cell r="K327">
            <v>40</v>
          </cell>
          <cell r="L327">
            <v>40</v>
          </cell>
        </row>
        <row r="327">
          <cell r="O327" t="str">
            <v>钻井1口、架接低于线路200米，铺设抽水240米、供水管网5300米，新建泵房，配电设施1套，备用抽水泵1台。
</v>
          </cell>
          <cell r="P327" t="str">
            <v>巩固提升农户饮水质量，巩固脱贫成效。</v>
          </cell>
          <cell r="Q327" t="str">
            <v>其他</v>
          </cell>
          <cell r="R327" t="str">
            <v>否</v>
          </cell>
          <cell r="S327" t="str">
            <v>融安县水利局</v>
          </cell>
          <cell r="T327" t="str">
            <v>融安县水利局</v>
          </cell>
          <cell r="U327" t="str">
            <v>韦素云</v>
          </cell>
          <cell r="V327" t="str">
            <v>0772-8112003</v>
          </cell>
          <cell r="W327">
            <v>100</v>
          </cell>
          <cell r="X327">
            <v>406</v>
          </cell>
          <cell r="Y327">
            <v>14</v>
          </cell>
          <cell r="Z327">
            <v>62</v>
          </cell>
          <cell r="AA327">
            <v>406</v>
          </cell>
          <cell r="AB327" t="str">
            <v>否</v>
          </cell>
          <cell r="AC327" t="str">
            <v>否</v>
          </cell>
        </row>
        <row r="328">
          <cell r="E328" t="str">
            <v>融安县浮石镇泉头村泉头屯水源补充工程</v>
          </cell>
          <cell r="F328" t="str">
            <v>融安县</v>
          </cell>
          <cell r="G328" t="str">
            <v>浮石镇</v>
          </cell>
          <cell r="H328" t="str">
            <v>泉头村</v>
          </cell>
          <cell r="I328" t="str">
            <v>2026.3.1</v>
          </cell>
          <cell r="J328" t="str">
            <v>2026.12.30</v>
          </cell>
          <cell r="K328">
            <v>24.17</v>
          </cell>
          <cell r="L328">
            <v>24.17</v>
          </cell>
        </row>
        <row r="328">
          <cell r="O328" t="str">
            <v>钻井1口、架接低于线路400米，铺设抽水350米、供水管网2000米，新建泵房，配电设施1套，备用抽水泵1台。
</v>
          </cell>
          <cell r="P328" t="str">
            <v>巩固提升农户饮水质量，巩固脱贫成效。</v>
          </cell>
          <cell r="Q328" t="str">
            <v>其他</v>
          </cell>
          <cell r="R328" t="str">
            <v>否</v>
          </cell>
          <cell r="S328" t="str">
            <v>融安县水利局</v>
          </cell>
          <cell r="T328" t="str">
            <v>融安县水利局</v>
          </cell>
          <cell r="U328" t="str">
            <v>韦素云</v>
          </cell>
          <cell r="V328" t="str">
            <v>0772-8112003</v>
          </cell>
          <cell r="W328">
            <v>222</v>
          </cell>
          <cell r="X328">
            <v>797</v>
          </cell>
          <cell r="Y328">
            <v>78</v>
          </cell>
          <cell r="Z328">
            <v>277</v>
          </cell>
          <cell r="AA328">
            <v>797</v>
          </cell>
          <cell r="AB328" t="str">
            <v>否</v>
          </cell>
          <cell r="AC328" t="str">
            <v>否</v>
          </cell>
        </row>
        <row r="329">
          <cell r="E329" t="str">
            <v>融安县长安镇木樟村西坪屯四队水源补充</v>
          </cell>
          <cell r="F329" t="str">
            <v>融安县</v>
          </cell>
          <cell r="G329" t="str">
            <v>长安镇</v>
          </cell>
          <cell r="H329" t="str">
            <v>木樟村</v>
          </cell>
          <cell r="I329" t="str">
            <v>2026.3.1</v>
          </cell>
          <cell r="J329" t="str">
            <v>2026.12.30</v>
          </cell>
          <cell r="K329">
            <v>30</v>
          </cell>
          <cell r="L329">
            <v>30</v>
          </cell>
        </row>
        <row r="329">
          <cell r="O329" t="str">
            <v>钻井1口，新建20米高50立方米水塔一座，铺设抽水360米、供水管网3800米，新建泵房，架接低于线路260米，配电设施1套，备用抽水泵2台。
</v>
          </cell>
          <cell r="P329" t="str">
            <v>巩固提升农户饮水质量，巩固脱贫成效。</v>
          </cell>
          <cell r="Q329" t="str">
            <v>其他</v>
          </cell>
          <cell r="R329" t="str">
            <v>否</v>
          </cell>
          <cell r="S329" t="str">
            <v>融安县水利局</v>
          </cell>
          <cell r="T329" t="str">
            <v>融安县水利局</v>
          </cell>
          <cell r="U329" t="str">
            <v>韦素云</v>
          </cell>
          <cell r="V329" t="str">
            <v>0772-8112003</v>
          </cell>
          <cell r="W329">
            <v>243</v>
          </cell>
          <cell r="X329">
            <v>934</v>
          </cell>
          <cell r="Y329">
            <v>49</v>
          </cell>
          <cell r="Z329">
            <v>204</v>
          </cell>
          <cell r="AA329">
            <v>934</v>
          </cell>
          <cell r="AB329" t="str">
            <v>否</v>
          </cell>
          <cell r="AC329" t="str">
            <v>否</v>
          </cell>
        </row>
        <row r="330">
          <cell r="E330" t="str">
            <v>融安县大坡乡福下村龙妙屯饮水提升工程</v>
          </cell>
          <cell r="F330" t="str">
            <v>融安县</v>
          </cell>
          <cell r="G330" t="str">
            <v>大坡乡</v>
          </cell>
          <cell r="H330" t="str">
            <v>福下村</v>
          </cell>
          <cell r="I330" t="str">
            <v>2026.3.1</v>
          </cell>
          <cell r="J330" t="str">
            <v>2026.12.30</v>
          </cell>
          <cell r="K330">
            <v>40</v>
          </cell>
          <cell r="L330">
            <v>40</v>
          </cell>
        </row>
        <row r="330">
          <cell r="O330" t="str">
            <v>新建小塘坝、沉淀池1座，维修蓄水池、新增引水管50#管网1900米。
</v>
          </cell>
          <cell r="P330" t="str">
            <v>巩固提升农户饮水质量，巩固脱贫成效。</v>
          </cell>
          <cell r="Q330" t="str">
            <v>其他</v>
          </cell>
          <cell r="R330" t="str">
            <v>否</v>
          </cell>
          <cell r="S330" t="str">
            <v>融安县水利局</v>
          </cell>
          <cell r="T330" t="str">
            <v>融安县水利局</v>
          </cell>
          <cell r="U330" t="str">
            <v>韦素云</v>
          </cell>
          <cell r="V330" t="str">
            <v>07728112005</v>
          </cell>
          <cell r="W330">
            <v>53</v>
          </cell>
          <cell r="X330">
            <v>186</v>
          </cell>
          <cell r="Y330">
            <v>37</v>
          </cell>
          <cell r="Z330">
            <v>139</v>
          </cell>
          <cell r="AA330">
            <v>186</v>
          </cell>
          <cell r="AB330" t="str">
            <v>否</v>
          </cell>
          <cell r="AC330" t="str">
            <v>否</v>
          </cell>
        </row>
        <row r="331">
          <cell r="E331" t="str">
            <v>融安县大将镇板茂村拉威屯饮水工程</v>
          </cell>
          <cell r="F331" t="str">
            <v>融安县</v>
          </cell>
          <cell r="G331" t="str">
            <v>大将镇</v>
          </cell>
          <cell r="H331" t="str">
            <v>板茂村</v>
          </cell>
          <cell r="I331" t="str">
            <v>2026.3.1</v>
          </cell>
          <cell r="J331" t="str">
            <v>2026.11.31</v>
          </cell>
          <cell r="K331">
            <v>22.71</v>
          </cell>
          <cell r="L331">
            <v>22.71</v>
          </cell>
        </row>
        <row r="331">
          <cell r="O331" t="str">
            <v>新建小塘坝、沉淀池各1座、30立方米蓄水池1座，铺设管网5000米。
</v>
          </cell>
          <cell r="P331" t="str">
            <v>巩固提升农户饮水质量，巩固脱贫成效。</v>
          </cell>
          <cell r="Q331" t="str">
            <v>其他</v>
          </cell>
          <cell r="R331" t="str">
            <v>否</v>
          </cell>
          <cell r="S331" t="str">
            <v>融安县水利局</v>
          </cell>
          <cell r="T331" t="str">
            <v>融安县水利局</v>
          </cell>
          <cell r="U331" t="str">
            <v>韦素云</v>
          </cell>
          <cell r="V331" t="str">
            <v>0772-8112003</v>
          </cell>
          <cell r="W331">
            <v>63</v>
          </cell>
          <cell r="X331">
            <v>268</v>
          </cell>
          <cell r="Y331">
            <v>8</v>
          </cell>
          <cell r="Z331">
            <v>29</v>
          </cell>
          <cell r="AA331">
            <v>268</v>
          </cell>
          <cell r="AB331" t="str">
            <v>否</v>
          </cell>
          <cell r="AC331" t="str">
            <v>否</v>
          </cell>
        </row>
        <row r="332">
          <cell r="E332" t="str">
            <v>融安县大良镇新寨村上社屯水源补充工程</v>
          </cell>
          <cell r="F332" t="str">
            <v>融安县</v>
          </cell>
          <cell r="G332" t="str">
            <v>大良镇</v>
          </cell>
          <cell r="H332" t="str">
            <v>新寨村</v>
          </cell>
          <cell r="I332" t="str">
            <v>2026.3.1</v>
          </cell>
          <cell r="J332" t="str">
            <v>2026.12.30</v>
          </cell>
          <cell r="K332">
            <v>70</v>
          </cell>
          <cell r="L332">
            <v>70</v>
          </cell>
        </row>
        <row r="332">
          <cell r="O332" t="str">
            <v>钻井1口、架接低于线路400米，铺设抽水450米，新建泵房，配电设施1套，备用抽水泵1台。
</v>
          </cell>
          <cell r="P332" t="str">
            <v>巩固提升农户饮水质量，巩固脱贫成效。</v>
          </cell>
          <cell r="Q332" t="str">
            <v>其他</v>
          </cell>
          <cell r="R332" t="str">
            <v>否</v>
          </cell>
          <cell r="S332" t="str">
            <v>融安县水利局</v>
          </cell>
          <cell r="T332" t="str">
            <v>融安县水利局</v>
          </cell>
          <cell r="U332" t="str">
            <v>韦素云</v>
          </cell>
          <cell r="V332" t="str">
            <v>0772-8112003</v>
          </cell>
          <cell r="W332">
            <v>94</v>
          </cell>
          <cell r="X332">
            <v>303</v>
          </cell>
          <cell r="Y332">
            <v>32</v>
          </cell>
          <cell r="Z332">
            <v>118</v>
          </cell>
          <cell r="AA332">
            <v>303</v>
          </cell>
          <cell r="AB332" t="str">
            <v>否</v>
          </cell>
          <cell r="AC332" t="str">
            <v>否</v>
          </cell>
        </row>
        <row r="333">
          <cell r="E333" t="str">
            <v>融安县潭头乡培村村大村屯水源补充工程</v>
          </cell>
          <cell r="F333" t="str">
            <v>融安县</v>
          </cell>
          <cell r="G333" t="str">
            <v>潭头乡</v>
          </cell>
          <cell r="H333" t="str">
            <v>培村村</v>
          </cell>
          <cell r="I333" t="str">
            <v>2026.3.1</v>
          </cell>
          <cell r="J333" t="str">
            <v>2026.12.30</v>
          </cell>
          <cell r="K333">
            <v>55</v>
          </cell>
          <cell r="L333">
            <v>55</v>
          </cell>
        </row>
        <row r="333">
          <cell r="O333" t="str">
            <v>钻井1口、架接低于线路400米，铺设抽水450米、供水管网4000米，新建泵房，配电设施1套，备用抽水泵1台。
</v>
          </cell>
          <cell r="P333" t="str">
            <v>巩固提升农户饮水质量，巩固脱贫成效。</v>
          </cell>
          <cell r="Q333" t="str">
            <v>其他</v>
          </cell>
          <cell r="R333" t="str">
            <v>否</v>
          </cell>
          <cell r="S333" t="str">
            <v>融安县水利局</v>
          </cell>
          <cell r="T333" t="str">
            <v>融安县水利局</v>
          </cell>
          <cell r="U333" t="str">
            <v>韦素云</v>
          </cell>
          <cell r="V333" t="str">
            <v>0772-8112003</v>
          </cell>
          <cell r="W333">
            <v>214</v>
          </cell>
          <cell r="X333">
            <v>825</v>
          </cell>
          <cell r="Y333">
            <v>20</v>
          </cell>
          <cell r="Z333">
            <v>65</v>
          </cell>
          <cell r="AA333">
            <v>825</v>
          </cell>
          <cell r="AB333" t="str">
            <v>否</v>
          </cell>
          <cell r="AC333" t="str">
            <v>否</v>
          </cell>
        </row>
        <row r="334">
          <cell r="E334" t="str">
            <v>融安县长安镇祥多村瓦窑二屯水源补充工程</v>
          </cell>
          <cell r="F334" t="str">
            <v>融安县</v>
          </cell>
          <cell r="G334" t="str">
            <v>长安镇</v>
          </cell>
          <cell r="H334" t="str">
            <v>祥多村</v>
          </cell>
          <cell r="I334" t="str">
            <v>2026.3.1</v>
          </cell>
          <cell r="J334" t="str">
            <v>2026.11.31</v>
          </cell>
          <cell r="K334">
            <v>55</v>
          </cell>
          <cell r="L334">
            <v>55</v>
          </cell>
        </row>
        <row r="334">
          <cell r="O334" t="str">
            <v>钻井1口、架接低于线路400米，铺设抽水350米、供水管网3000米，新建泵房，配电设施1套，备用抽水泵1台。
</v>
          </cell>
          <cell r="P334" t="str">
            <v>巩固提升农户饮水质量，巩固脱贫成效。</v>
          </cell>
          <cell r="Q334" t="str">
            <v>其他</v>
          </cell>
          <cell r="R334" t="str">
            <v>否</v>
          </cell>
          <cell r="S334" t="str">
            <v>融安县水利局</v>
          </cell>
          <cell r="T334" t="str">
            <v>融安县水利局</v>
          </cell>
          <cell r="U334" t="str">
            <v>韦素云</v>
          </cell>
          <cell r="V334" t="str">
            <v>0772-8112003</v>
          </cell>
          <cell r="W334">
            <v>52</v>
          </cell>
          <cell r="X334">
            <v>223</v>
          </cell>
          <cell r="Y334">
            <v>12</v>
          </cell>
          <cell r="Z334">
            <v>46</v>
          </cell>
          <cell r="AA334">
            <v>223</v>
          </cell>
          <cell r="AB334" t="str">
            <v>否</v>
          </cell>
          <cell r="AC334" t="str">
            <v>否</v>
          </cell>
        </row>
        <row r="335">
          <cell r="E335" t="str">
            <v>融安县长安镇祥多村拉优屯农村供水工程</v>
          </cell>
          <cell r="F335" t="str">
            <v>融安县</v>
          </cell>
          <cell r="G335" t="str">
            <v>长安镇</v>
          </cell>
          <cell r="H335" t="str">
            <v>祥多村</v>
          </cell>
          <cell r="I335" t="str">
            <v>2026.3.18</v>
          </cell>
          <cell r="J335" t="str">
            <v>2026.6.20</v>
          </cell>
          <cell r="K335">
            <v>55</v>
          </cell>
          <cell r="L335">
            <v>55</v>
          </cell>
          <cell r="M335">
            <v>0</v>
          </cell>
          <cell r="N335">
            <v>0</v>
          </cell>
          <cell r="O335" t="str">
            <v>新建小塘坝、沉淀池各1座，蓄水池1座，铺设管路15km。
</v>
          </cell>
          <cell r="P335" t="str">
            <v>完善基础设施建设，解决长安镇祥多村拉优屯群众安全饮水问题，促进产业发展，巩固脱贫成效。受益农户98户398人，其中脱贫人口5户25人。</v>
          </cell>
          <cell r="Q335" t="str">
            <v>带动务工，保障饮水安全</v>
          </cell>
          <cell r="R335" t="str">
            <v>是</v>
          </cell>
          <cell r="S335" t="str">
            <v>融安县水利局</v>
          </cell>
          <cell r="T335" t="str">
            <v>融安县水利局</v>
          </cell>
          <cell r="U335" t="str">
            <v>韦素云</v>
          </cell>
          <cell r="V335" t="str">
            <v>0772-8112003</v>
          </cell>
          <cell r="W335">
            <v>98</v>
          </cell>
          <cell r="X335">
            <v>398</v>
          </cell>
          <cell r="Y335">
            <v>10</v>
          </cell>
          <cell r="Z335">
            <v>21</v>
          </cell>
          <cell r="AA335">
            <v>398</v>
          </cell>
          <cell r="AB335" t="str">
            <v>否</v>
          </cell>
          <cell r="AC335" t="str">
            <v>否</v>
          </cell>
        </row>
        <row r="336">
          <cell r="E336" t="str">
            <v>融安县长安镇木樟村尹家屯农村供水工程</v>
          </cell>
          <cell r="F336" t="str">
            <v>融安县</v>
          </cell>
          <cell r="G336" t="str">
            <v>长安镇</v>
          </cell>
          <cell r="H336" t="str">
            <v>木樟村</v>
          </cell>
          <cell r="I336" t="str">
            <v>2026.3.18</v>
          </cell>
          <cell r="J336" t="str">
            <v>2026.6.20</v>
          </cell>
          <cell r="K336">
            <v>10</v>
          </cell>
          <cell r="L336">
            <v>10</v>
          </cell>
          <cell r="M336">
            <v>0</v>
          </cell>
          <cell r="N336">
            <v>0</v>
          </cell>
          <cell r="O336" t="str">
            <v>新建小塘坝、沉淀池各1座，蓄水池1座，铺设管路15km。
</v>
          </cell>
          <cell r="P336" t="str">
            <v>完善基础设施建设，解决长安镇木樟村尹家屯群众安全饮水问题，促进产业发展，巩固脱贫成效。受益农户115户466人，其中脱贫人口24户107人。</v>
          </cell>
          <cell r="Q336" t="str">
            <v>带动务工，保障饮水安全</v>
          </cell>
          <cell r="R336" t="str">
            <v>是</v>
          </cell>
          <cell r="S336" t="str">
            <v>融安县水利局</v>
          </cell>
          <cell r="T336" t="str">
            <v>融安县水利局</v>
          </cell>
          <cell r="U336" t="str">
            <v>韦素云</v>
          </cell>
          <cell r="V336" t="str">
            <v>0772-8112003</v>
          </cell>
          <cell r="W336">
            <v>115</v>
          </cell>
          <cell r="X336">
            <v>466</v>
          </cell>
          <cell r="Y336">
            <v>24</v>
          </cell>
          <cell r="Z336">
            <v>107</v>
          </cell>
          <cell r="AA336">
            <v>466</v>
          </cell>
          <cell r="AB336" t="str">
            <v>否</v>
          </cell>
          <cell r="AC336" t="str">
            <v>否</v>
          </cell>
        </row>
        <row r="337">
          <cell r="E337" t="str">
            <v>融安县长安镇木樟村周寨屯农村供水工程</v>
          </cell>
          <cell r="F337" t="str">
            <v>融安县</v>
          </cell>
          <cell r="G337" t="str">
            <v>长安镇</v>
          </cell>
          <cell r="H337" t="str">
            <v>木樟村</v>
          </cell>
          <cell r="I337" t="str">
            <v>2026.3.18</v>
          </cell>
          <cell r="J337" t="str">
            <v>2026.6.20</v>
          </cell>
          <cell r="K337">
            <v>10</v>
          </cell>
          <cell r="L337">
            <v>10</v>
          </cell>
          <cell r="M337">
            <v>0</v>
          </cell>
          <cell r="N337">
            <v>0</v>
          </cell>
          <cell r="O337" t="str">
            <v>新建小塘坝、沉淀池
</v>
          </cell>
          <cell r="P337" t="str">
            <v>完善基础设施建设，解决长安镇木樟村周寨屯群众安全饮水问题，促进产业发展，巩固脱贫成效。受益农户85户313人，其中脱贫人口14户61人。</v>
          </cell>
          <cell r="Q337" t="str">
            <v>带动务工，保障饮水安全</v>
          </cell>
          <cell r="R337" t="str">
            <v>是</v>
          </cell>
          <cell r="S337" t="str">
            <v>融安县水利局</v>
          </cell>
          <cell r="T337" t="str">
            <v>融安县水利局</v>
          </cell>
          <cell r="U337" t="str">
            <v>韦素云</v>
          </cell>
          <cell r="V337" t="str">
            <v>0772-8112003</v>
          </cell>
          <cell r="W337">
            <v>85</v>
          </cell>
          <cell r="X337">
            <v>313</v>
          </cell>
          <cell r="Y337">
            <v>14</v>
          </cell>
          <cell r="Z337">
            <v>61</v>
          </cell>
          <cell r="AA337">
            <v>313</v>
          </cell>
          <cell r="AB337" t="str">
            <v>否</v>
          </cell>
          <cell r="AC337" t="str">
            <v>否</v>
          </cell>
        </row>
        <row r="338">
          <cell r="E338" t="str">
            <v>融安县融安县桥板乡温塘村长村屯水源补充工程</v>
          </cell>
          <cell r="F338" t="str">
            <v>融安县</v>
          </cell>
          <cell r="G338" t="str">
            <v>桥板乡</v>
          </cell>
          <cell r="H338" t="str">
            <v>温塘村</v>
          </cell>
          <cell r="I338" t="str">
            <v>2026.3.1</v>
          </cell>
          <cell r="J338" t="str">
            <v>2026.11.31</v>
          </cell>
          <cell r="K338">
            <v>26.3</v>
          </cell>
          <cell r="L338">
            <v>26.3</v>
          </cell>
        </row>
        <row r="338">
          <cell r="O338" t="str">
            <v>新建小塘坝、沉淀池、50立方米蓄水池1座，管网安装2600米。
</v>
          </cell>
          <cell r="P338" t="str">
            <v>巩固提升农户饮水质量，巩固脱贫成效。</v>
          </cell>
          <cell r="Q338" t="str">
            <v>其他</v>
          </cell>
          <cell r="R338" t="str">
            <v>否</v>
          </cell>
          <cell r="S338" t="str">
            <v>融安县水利局</v>
          </cell>
          <cell r="T338" t="str">
            <v>融安县水利局</v>
          </cell>
          <cell r="U338" t="str">
            <v>韦素云</v>
          </cell>
          <cell r="V338" t="str">
            <v>0772-8112003</v>
          </cell>
          <cell r="W338">
            <v>111</v>
          </cell>
          <cell r="X338">
            <v>386</v>
          </cell>
          <cell r="Y338">
            <v>16</v>
          </cell>
          <cell r="Z338">
            <v>60</v>
          </cell>
          <cell r="AA338">
            <v>386</v>
          </cell>
          <cell r="AB338" t="str">
            <v>否</v>
          </cell>
          <cell r="AC338" t="str">
            <v>否</v>
          </cell>
        </row>
        <row r="339">
          <cell r="E339" t="str">
            <v>融安县长安镇竹子村竹子屯扩网供水工程</v>
          </cell>
          <cell r="F339" t="str">
            <v>融安县</v>
          </cell>
          <cell r="G339" t="str">
            <v>长安镇</v>
          </cell>
          <cell r="H339" t="str">
            <v>竹子村</v>
          </cell>
          <cell r="I339" t="str">
            <v>2026.3.1</v>
          </cell>
          <cell r="J339" t="str">
            <v>2026.11.31</v>
          </cell>
          <cell r="K339">
            <v>50</v>
          </cell>
          <cell r="L339">
            <v>50</v>
          </cell>
        </row>
        <row r="339">
          <cell r="O339" t="str">
            <v>铺设供水管网12km，安装水表950只。
</v>
          </cell>
          <cell r="P339" t="str">
            <v>巩固提升农户饮水质量，巩固脱贫成效。</v>
          </cell>
          <cell r="Q339" t="str">
            <v>其他</v>
          </cell>
          <cell r="R339" t="str">
            <v>否</v>
          </cell>
          <cell r="S339" t="str">
            <v>融安县水利局</v>
          </cell>
          <cell r="T339" t="str">
            <v>融安县水利局</v>
          </cell>
          <cell r="U339" t="str">
            <v>韦素云</v>
          </cell>
          <cell r="V339" t="str">
            <v>0772-8112003</v>
          </cell>
          <cell r="W339">
            <v>234</v>
          </cell>
          <cell r="X339">
            <v>950</v>
          </cell>
          <cell r="Y339">
            <v>33</v>
          </cell>
          <cell r="Z339">
            <v>119</v>
          </cell>
          <cell r="AA339">
            <v>950</v>
          </cell>
          <cell r="AB339" t="str">
            <v>否</v>
          </cell>
          <cell r="AC339" t="str">
            <v>否</v>
          </cell>
        </row>
        <row r="340">
          <cell r="E340" t="str">
            <v>融安县泗顶镇山贝村上东屯水源补充工程</v>
          </cell>
          <cell r="F340" t="str">
            <v>融安县</v>
          </cell>
          <cell r="G340" t="str">
            <v>泗顶镇</v>
          </cell>
          <cell r="H340" t="str">
            <v>山贝村</v>
          </cell>
          <cell r="I340" t="str">
            <v>2026.3.1</v>
          </cell>
          <cell r="J340" t="str">
            <v>2026.11.31</v>
          </cell>
          <cell r="K340">
            <v>50</v>
          </cell>
          <cell r="L340">
            <v>50</v>
          </cell>
        </row>
        <row r="340">
          <cell r="O340" t="str">
            <v> 打井1口，新建30立方米蓄水池一座，铺设5管网2000米，新建泵房，配电设施1套，备用抽水泵1台。
</v>
          </cell>
          <cell r="P340" t="str">
            <v>巩固提升农户饮水质量，巩固脱贫成效。</v>
          </cell>
          <cell r="Q340" t="str">
            <v>其他</v>
          </cell>
          <cell r="R340" t="str">
            <v>否</v>
          </cell>
          <cell r="S340" t="str">
            <v>融安县水利局</v>
          </cell>
          <cell r="T340" t="str">
            <v>融安县水利局</v>
          </cell>
          <cell r="U340" t="str">
            <v>韦素云</v>
          </cell>
          <cell r="V340" t="str">
            <v>0772-8112003</v>
          </cell>
          <cell r="W340">
            <v>68</v>
          </cell>
          <cell r="X340">
            <v>212</v>
          </cell>
          <cell r="Y340">
            <v>7</v>
          </cell>
          <cell r="Z340">
            <v>24</v>
          </cell>
          <cell r="AA340">
            <v>212</v>
          </cell>
          <cell r="AB340" t="str">
            <v>否</v>
          </cell>
          <cell r="AC340" t="str">
            <v>否</v>
          </cell>
        </row>
        <row r="341">
          <cell r="E341" t="str">
            <v>融安县泗顶镇山贝村拉洗屯水源补充工程</v>
          </cell>
          <cell r="F341" t="str">
            <v>融安县</v>
          </cell>
          <cell r="G341" t="str">
            <v>泗顶镇</v>
          </cell>
          <cell r="H341" t="str">
            <v>山贝村</v>
          </cell>
          <cell r="I341" t="str">
            <v>2026.3.1</v>
          </cell>
          <cell r="J341" t="str">
            <v>2026.11.31</v>
          </cell>
          <cell r="K341">
            <v>65</v>
          </cell>
          <cell r="L341">
            <v>65</v>
          </cell>
        </row>
        <row r="341">
          <cell r="O341" t="str">
            <v> 打井一口，新建100立方米蓄水池一座，铺设管网2000米，新建泵房，配电设施1套，备用抽水泵1台。
</v>
          </cell>
          <cell r="P341" t="str">
            <v>巩固提升农户饮水质量，巩固脱贫成效。</v>
          </cell>
          <cell r="Q341" t="str">
            <v>其他</v>
          </cell>
          <cell r="R341" t="str">
            <v>否</v>
          </cell>
          <cell r="S341" t="str">
            <v>融安县水利局</v>
          </cell>
          <cell r="T341" t="str">
            <v>融安县水利局</v>
          </cell>
          <cell r="U341" t="str">
            <v>韦素云</v>
          </cell>
          <cell r="V341" t="str">
            <v>0772-8112003</v>
          </cell>
          <cell r="W341">
            <v>31</v>
          </cell>
          <cell r="X341">
            <v>117</v>
          </cell>
          <cell r="Y341">
            <v>3</v>
          </cell>
          <cell r="Z341">
            <v>10</v>
          </cell>
          <cell r="AA341">
            <v>117</v>
          </cell>
          <cell r="AB341" t="str">
            <v>否</v>
          </cell>
          <cell r="AC341" t="str">
            <v>否</v>
          </cell>
        </row>
        <row r="342">
          <cell r="E342" t="str">
            <v>融安县长安镇保江村珠赖屯饮水工程</v>
          </cell>
          <cell r="F342" t="str">
            <v>融安县</v>
          </cell>
          <cell r="G342" t="str">
            <v>长安镇</v>
          </cell>
          <cell r="H342" t="str">
            <v>保江村</v>
          </cell>
          <cell r="I342" t="str">
            <v>2026.3.1</v>
          </cell>
          <cell r="J342" t="str">
            <v>2026.11.31</v>
          </cell>
          <cell r="K342">
            <v>65</v>
          </cell>
          <cell r="L342">
            <v>65</v>
          </cell>
        </row>
        <row r="342">
          <cell r="O342" t="str">
            <v>新建100立方米水塔一座，泵房1座，配电设备1套，铺设管网6000m，配套消毒设备、龙头、水表等。
</v>
          </cell>
          <cell r="P342" t="str">
            <v>巩固提升农户饮水质量，巩固脱贫成效。</v>
          </cell>
          <cell r="Q342" t="str">
            <v>其他</v>
          </cell>
          <cell r="R342" t="str">
            <v>否</v>
          </cell>
          <cell r="S342" t="str">
            <v>融安县水利局</v>
          </cell>
          <cell r="T342" t="str">
            <v>融安县水利局</v>
          </cell>
          <cell r="U342" t="str">
            <v>韦素云</v>
          </cell>
          <cell r="V342" t="str">
            <v>0772-8112003</v>
          </cell>
          <cell r="W342">
            <v>91</v>
          </cell>
          <cell r="X342">
            <v>352</v>
          </cell>
          <cell r="Y342">
            <v>16</v>
          </cell>
          <cell r="Z342">
            <v>66</v>
          </cell>
          <cell r="AA342">
            <v>352</v>
          </cell>
          <cell r="AB342" t="str">
            <v>否</v>
          </cell>
          <cell r="AC342" t="str">
            <v>否</v>
          </cell>
        </row>
        <row r="343">
          <cell r="E343" t="str">
            <v>融安县长安镇塘寨村塘寨屯饮水工程</v>
          </cell>
          <cell r="F343" t="str">
            <v>融安县</v>
          </cell>
          <cell r="G343" t="str">
            <v>长安镇</v>
          </cell>
          <cell r="H343" t="str">
            <v>塘寨村</v>
          </cell>
          <cell r="I343" t="str">
            <v>2026.3.1</v>
          </cell>
          <cell r="J343" t="str">
            <v>2026.11.31</v>
          </cell>
          <cell r="K343">
            <v>50</v>
          </cell>
          <cell r="L343">
            <v>50</v>
          </cell>
        </row>
        <row r="343">
          <cell r="O343" t="str">
            <v>新建小塘坝1座、沉淀池1座，50立方米低位水池1座，50立方米高位水池1座，泵房1座，配电设备1套，铺设输水管2500米，配水管3000m，配套消毒设备、龙头、水表等。
</v>
          </cell>
          <cell r="P343" t="str">
            <v>巩固提升农户饮水质量，巩固脱贫成效。</v>
          </cell>
          <cell r="Q343" t="str">
            <v>其他</v>
          </cell>
          <cell r="R343" t="str">
            <v>否</v>
          </cell>
          <cell r="S343" t="str">
            <v>融安县水利局</v>
          </cell>
          <cell r="T343" t="str">
            <v>融安县水利局</v>
          </cell>
          <cell r="U343" t="str">
            <v>韦素云</v>
          </cell>
          <cell r="V343" t="str">
            <v>0772-8112003</v>
          </cell>
          <cell r="W343">
            <v>150</v>
          </cell>
          <cell r="X343">
            <v>551</v>
          </cell>
          <cell r="Y343">
            <v>29</v>
          </cell>
          <cell r="Z343">
            <v>110</v>
          </cell>
          <cell r="AA343">
            <v>551</v>
          </cell>
          <cell r="AB343" t="str">
            <v>否</v>
          </cell>
          <cell r="AC343" t="str">
            <v>否</v>
          </cell>
        </row>
        <row r="344">
          <cell r="E344" t="str">
            <v>融安县长安镇塘寨村正台屯饮水工程</v>
          </cell>
          <cell r="F344" t="str">
            <v>融安县</v>
          </cell>
          <cell r="G344" t="str">
            <v>长安镇</v>
          </cell>
          <cell r="H344" t="str">
            <v>塘寨村</v>
          </cell>
          <cell r="I344" t="str">
            <v>2026.3.1</v>
          </cell>
          <cell r="J344" t="str">
            <v>2026.11.31</v>
          </cell>
          <cell r="K344">
            <v>50</v>
          </cell>
          <cell r="L344">
            <v>50</v>
          </cell>
        </row>
        <row r="344">
          <cell r="O344" t="str">
            <v>钻井一口，新建50立方米蓄水池一座，泵房1座，配电设备1套，铺设管网4000m，配套消毒设备、龙头、水表等。
</v>
          </cell>
          <cell r="P344" t="str">
            <v>巩固提升农户饮水质量，巩固脱贫成效。</v>
          </cell>
          <cell r="Q344" t="str">
            <v>其他</v>
          </cell>
          <cell r="R344" t="str">
            <v>否</v>
          </cell>
          <cell r="S344" t="str">
            <v>融安县水利局</v>
          </cell>
          <cell r="T344" t="str">
            <v>融安县水利局</v>
          </cell>
          <cell r="U344" t="str">
            <v>韦素云</v>
          </cell>
          <cell r="V344" t="str">
            <v>0772-8112003</v>
          </cell>
          <cell r="W344">
            <v>70</v>
          </cell>
          <cell r="X344">
            <v>310</v>
          </cell>
          <cell r="Y344">
            <v>19</v>
          </cell>
          <cell r="Z344">
            <v>71</v>
          </cell>
          <cell r="AA344">
            <v>310</v>
          </cell>
          <cell r="AB344" t="str">
            <v>否</v>
          </cell>
          <cell r="AC344" t="str">
            <v>否</v>
          </cell>
        </row>
        <row r="345">
          <cell r="E345" t="str">
            <v>融安县长安镇大巷村中村屯水厂扩网工程</v>
          </cell>
          <cell r="F345" t="str">
            <v>融安县</v>
          </cell>
          <cell r="G345" t="str">
            <v>长安镇</v>
          </cell>
          <cell r="H345" t="str">
            <v>大巷村</v>
          </cell>
          <cell r="I345" t="str">
            <v>2026.3.1</v>
          </cell>
          <cell r="J345" t="str">
            <v>2026.11.31</v>
          </cell>
          <cell r="K345">
            <v>120.11</v>
          </cell>
          <cell r="L345">
            <v>120.11</v>
          </cell>
        </row>
        <row r="345">
          <cell r="O345" t="str">
            <v>配水管1000米。
</v>
          </cell>
          <cell r="P345" t="str">
            <v>巩固提升农户饮水质量，巩固脱贫成效。</v>
          </cell>
          <cell r="Q345" t="str">
            <v>其他</v>
          </cell>
          <cell r="R345" t="str">
            <v>否</v>
          </cell>
          <cell r="S345" t="str">
            <v>融安县水利局</v>
          </cell>
          <cell r="T345" t="str">
            <v>融安县水利局</v>
          </cell>
          <cell r="U345" t="str">
            <v>韦素云</v>
          </cell>
          <cell r="V345" t="str">
            <v>0772-8112003</v>
          </cell>
          <cell r="W345">
            <v>690</v>
          </cell>
          <cell r="X345">
            <v>2223</v>
          </cell>
          <cell r="Y345">
            <v>49</v>
          </cell>
          <cell r="Z345">
            <v>146</v>
          </cell>
          <cell r="AA345">
            <v>2223</v>
          </cell>
          <cell r="AB345" t="str">
            <v>否</v>
          </cell>
          <cell r="AC345" t="str">
            <v>否</v>
          </cell>
        </row>
        <row r="346">
          <cell r="E346" t="str">
            <v>融安县长安镇祥多村拉优屯饮水安全工程</v>
          </cell>
          <cell r="F346" t="str">
            <v>融安县</v>
          </cell>
          <cell r="G346" t="str">
            <v>长安镇</v>
          </cell>
          <cell r="H346" t="str">
            <v>祥多村</v>
          </cell>
          <cell r="I346" t="str">
            <v>2026.3.1</v>
          </cell>
          <cell r="J346" t="str">
            <v>2026.11.31</v>
          </cell>
          <cell r="K346">
            <v>40</v>
          </cell>
          <cell r="L346">
            <v>40</v>
          </cell>
        </row>
        <row r="346">
          <cell r="O346" t="str">
            <v>需要新建饮水工程，蓄水池，沉淀池，4000米水管
</v>
          </cell>
          <cell r="P346" t="str">
            <v>巩固提升农户饮水质量，巩固脱贫成效。</v>
          </cell>
          <cell r="Q346" t="str">
            <v>其他</v>
          </cell>
          <cell r="R346" t="str">
            <v>否</v>
          </cell>
          <cell r="S346" t="str">
            <v>融安县水利局</v>
          </cell>
          <cell r="T346" t="str">
            <v>融安县水利局</v>
          </cell>
          <cell r="U346" t="str">
            <v>韦素云</v>
          </cell>
          <cell r="V346" t="str">
            <v>0772-8112003</v>
          </cell>
          <cell r="W346">
            <v>95</v>
          </cell>
          <cell r="X346">
            <v>327</v>
          </cell>
          <cell r="Y346">
            <v>16</v>
          </cell>
          <cell r="Z346">
            <v>64</v>
          </cell>
          <cell r="AA346">
            <v>327</v>
          </cell>
          <cell r="AB346" t="str">
            <v>否</v>
          </cell>
          <cell r="AC346" t="str">
            <v>否</v>
          </cell>
        </row>
        <row r="347">
          <cell r="E347" t="str">
            <v>融安县融安县长安镇瑶送村大伞屯饮水工程</v>
          </cell>
          <cell r="F347" t="str">
            <v>融安县</v>
          </cell>
          <cell r="G347" t="str">
            <v>长安镇</v>
          </cell>
          <cell r="H347" t="str">
            <v>瑶送村</v>
          </cell>
          <cell r="I347" t="str">
            <v>2026.3.1</v>
          </cell>
          <cell r="J347" t="str">
            <v>2026.11.31</v>
          </cell>
          <cell r="K347">
            <v>10</v>
          </cell>
          <cell r="L347">
            <v>10</v>
          </cell>
        </row>
        <row r="347">
          <cell r="O347" t="str">
            <v>引水管维修</v>
          </cell>
          <cell r="P347" t="str">
            <v>巩固提升农户饮水质量，巩固脱贫成效。</v>
          </cell>
          <cell r="Q347" t="str">
            <v>其他</v>
          </cell>
          <cell r="R347" t="str">
            <v>否</v>
          </cell>
          <cell r="S347" t="str">
            <v>融安县水利局</v>
          </cell>
          <cell r="T347" t="str">
            <v>融安县水利局</v>
          </cell>
          <cell r="U347" t="str">
            <v>韦素云</v>
          </cell>
          <cell r="V347" t="str">
            <v>0772-8112003</v>
          </cell>
          <cell r="W347">
            <v>53</v>
          </cell>
          <cell r="X347">
            <v>196</v>
          </cell>
          <cell r="Y347">
            <v>22</v>
          </cell>
          <cell r="Z347">
            <v>78</v>
          </cell>
          <cell r="AA347">
            <v>196</v>
          </cell>
          <cell r="AB347" t="str">
            <v>否</v>
          </cell>
          <cell r="AC347" t="str">
            <v>否</v>
          </cell>
        </row>
        <row r="348">
          <cell r="E348" t="str">
            <v>融安县长安镇大乐村隘底屯饮水维修工程</v>
          </cell>
          <cell r="F348" t="str">
            <v>融安县</v>
          </cell>
          <cell r="G348" t="str">
            <v>长安镇</v>
          </cell>
          <cell r="H348" t="str">
            <v>大乐村</v>
          </cell>
          <cell r="I348" t="str">
            <v>2026.3.1</v>
          </cell>
          <cell r="J348" t="str">
            <v>2026.11.31</v>
          </cell>
          <cell r="K348">
            <v>60</v>
          </cell>
          <cell r="L348">
            <v>60</v>
          </cell>
        </row>
        <row r="348">
          <cell r="O348" t="str">
            <v>管网扩充2000m</v>
          </cell>
          <cell r="P348" t="str">
            <v>巩固提升农户饮水质量，巩固脱贫成效。</v>
          </cell>
          <cell r="Q348" t="str">
            <v>其他</v>
          </cell>
          <cell r="R348" t="str">
            <v>否</v>
          </cell>
          <cell r="S348" t="str">
            <v>融安县水利局</v>
          </cell>
          <cell r="T348" t="str">
            <v>融安县水利局</v>
          </cell>
          <cell r="U348" t="str">
            <v>韦素云</v>
          </cell>
          <cell r="V348" t="str">
            <v>07728112001</v>
          </cell>
          <cell r="W348">
            <v>100</v>
          </cell>
          <cell r="X348">
            <v>400</v>
          </cell>
          <cell r="Y348">
            <v>11</v>
          </cell>
          <cell r="Z348">
            <v>32</v>
          </cell>
          <cell r="AA348">
            <v>400</v>
          </cell>
          <cell r="AB348" t="str">
            <v>否</v>
          </cell>
          <cell r="AC348" t="str">
            <v>否</v>
          </cell>
        </row>
        <row r="349">
          <cell r="E349" t="str">
            <v>融安县长安镇大乐村岩口屯饮水维修工程</v>
          </cell>
          <cell r="F349" t="str">
            <v>融安县</v>
          </cell>
          <cell r="G349" t="str">
            <v>长安镇</v>
          </cell>
          <cell r="H349" t="str">
            <v>大乐村</v>
          </cell>
          <cell r="I349" t="str">
            <v>2026.3.1</v>
          </cell>
          <cell r="J349" t="str">
            <v>2026.11.31</v>
          </cell>
          <cell r="K349">
            <v>40</v>
          </cell>
          <cell r="L349">
            <v>40</v>
          </cell>
        </row>
        <row r="349">
          <cell r="O349" t="str">
            <v>管网扩充2000m
</v>
          </cell>
          <cell r="P349" t="str">
            <v>巩固提升农户饮水质量，巩固脱贫成效。</v>
          </cell>
          <cell r="Q349" t="str">
            <v>其他</v>
          </cell>
          <cell r="R349" t="str">
            <v>否</v>
          </cell>
          <cell r="S349" t="str">
            <v>融安县水利局</v>
          </cell>
          <cell r="T349" t="str">
            <v>融安县水利局</v>
          </cell>
          <cell r="U349" t="str">
            <v>韦素云</v>
          </cell>
          <cell r="V349" t="str">
            <v>07728112006</v>
          </cell>
          <cell r="W349">
            <v>69</v>
          </cell>
          <cell r="X349">
            <v>275</v>
          </cell>
          <cell r="Y349">
            <v>9</v>
          </cell>
          <cell r="Z349">
            <v>31</v>
          </cell>
          <cell r="AA349">
            <v>275</v>
          </cell>
          <cell r="AB349" t="str">
            <v>否</v>
          </cell>
          <cell r="AC349" t="str">
            <v>否</v>
          </cell>
        </row>
        <row r="350">
          <cell r="E350" t="str">
            <v>融安县长安镇和寨村茶亭屯饮水建设工程</v>
          </cell>
          <cell r="F350" t="str">
            <v>融安县</v>
          </cell>
          <cell r="G350" t="str">
            <v>长安镇</v>
          </cell>
          <cell r="H350" t="str">
            <v>和寨村</v>
          </cell>
          <cell r="I350" t="str">
            <v>2026.3.1</v>
          </cell>
          <cell r="J350" t="str">
            <v>2026.11.31</v>
          </cell>
          <cell r="K350">
            <v>60</v>
          </cell>
          <cell r="L350">
            <v>60</v>
          </cell>
        </row>
        <row r="350">
          <cell r="O350" t="str">
            <v>管网扩充2000m
</v>
          </cell>
          <cell r="P350" t="str">
            <v>巩固提升农户饮水质量，巩固脱贫成效。</v>
          </cell>
          <cell r="Q350" t="str">
            <v>其他</v>
          </cell>
          <cell r="R350" t="str">
            <v>否</v>
          </cell>
          <cell r="S350" t="str">
            <v>融安县水利局</v>
          </cell>
          <cell r="T350" t="str">
            <v>融安县水利局</v>
          </cell>
          <cell r="U350" t="str">
            <v>韦素云</v>
          </cell>
          <cell r="V350" t="str">
            <v>07728112004</v>
          </cell>
          <cell r="W350">
            <v>48</v>
          </cell>
          <cell r="X350">
            <v>185</v>
          </cell>
          <cell r="Y350">
            <v>7</v>
          </cell>
          <cell r="Z350">
            <v>32</v>
          </cell>
          <cell r="AA350">
            <v>185</v>
          </cell>
          <cell r="AB350" t="str">
            <v>否</v>
          </cell>
          <cell r="AC350" t="str">
            <v>否</v>
          </cell>
        </row>
        <row r="351">
          <cell r="E351" t="str">
            <v>融安县板榄镇泗安村古陇屯饮水提升工程 </v>
          </cell>
          <cell r="F351" t="str">
            <v>融安县</v>
          </cell>
          <cell r="G351" t="str">
            <v>板榄镇</v>
          </cell>
          <cell r="H351" t="str">
            <v>泗安村</v>
          </cell>
          <cell r="I351" t="str">
            <v>2026.3.1</v>
          </cell>
          <cell r="J351" t="str">
            <v>2026.11.31</v>
          </cell>
          <cell r="K351">
            <v>42</v>
          </cell>
          <cell r="L351">
            <v>42</v>
          </cell>
        </row>
        <row r="351">
          <cell r="O351" t="str">
            <v>新建小塘坝1座、沉淀池1座，50立方米蓄水池1座，铺设管网6000m,配套消毒设备、龙头、水表等。
</v>
          </cell>
          <cell r="P351" t="str">
            <v>巩固提升农户饮水质量，巩固脱贫成效。</v>
          </cell>
          <cell r="Q351" t="str">
            <v>其他</v>
          </cell>
          <cell r="R351" t="str">
            <v>否</v>
          </cell>
          <cell r="S351" t="str">
            <v>融安县水利局</v>
          </cell>
          <cell r="T351" t="str">
            <v>融安县水利局</v>
          </cell>
          <cell r="U351" t="str">
            <v>韦素云</v>
          </cell>
          <cell r="V351" t="str">
            <v>0772-8112003</v>
          </cell>
          <cell r="W351">
            <v>151</v>
          </cell>
          <cell r="X351">
            <v>482</v>
          </cell>
          <cell r="Y351">
            <v>50</v>
          </cell>
          <cell r="Z351">
            <v>195</v>
          </cell>
          <cell r="AA351">
            <v>482</v>
          </cell>
          <cell r="AB351" t="str">
            <v>否</v>
          </cell>
          <cell r="AC351" t="str">
            <v>否</v>
          </cell>
        </row>
        <row r="352">
          <cell r="E352" t="str">
            <v>融安县板榄镇泗安村六贯屯饮水工程</v>
          </cell>
          <cell r="F352" t="str">
            <v>融安县</v>
          </cell>
          <cell r="G352" t="str">
            <v>板榄镇</v>
          </cell>
          <cell r="H352" t="str">
            <v>泗安村</v>
          </cell>
          <cell r="I352" t="str">
            <v>2026.3.1</v>
          </cell>
          <cell r="J352" t="str">
            <v>2026.11.31</v>
          </cell>
          <cell r="K352">
            <v>32</v>
          </cell>
          <cell r="L352">
            <v>32</v>
          </cell>
        </row>
        <row r="352">
          <cell r="O352" t="str">
            <v>小塘坝1座、沉淀池1座，新建20立方米蓄水池1座，铺设管网4000m，配套消毒设备、龙头、水表等。
</v>
          </cell>
          <cell r="P352" t="str">
            <v>巩固提升农户饮水质量，巩固脱贫成效。</v>
          </cell>
          <cell r="Q352" t="str">
            <v>其他</v>
          </cell>
          <cell r="R352" t="str">
            <v>否</v>
          </cell>
          <cell r="S352" t="str">
            <v>融安县水利局</v>
          </cell>
          <cell r="T352" t="str">
            <v>融安县水利局</v>
          </cell>
          <cell r="U352" t="str">
            <v>韦素云</v>
          </cell>
          <cell r="V352" t="str">
            <v>0772-8112003</v>
          </cell>
          <cell r="W352">
            <v>26</v>
          </cell>
          <cell r="X352">
            <v>82</v>
          </cell>
          <cell r="Y352">
            <v>5</v>
          </cell>
          <cell r="Z352">
            <v>27</v>
          </cell>
          <cell r="AA352">
            <v>82</v>
          </cell>
          <cell r="AB352" t="str">
            <v>否</v>
          </cell>
          <cell r="AC352" t="str">
            <v>否</v>
          </cell>
        </row>
        <row r="353">
          <cell r="E353" t="str">
            <v>融安县板榄镇板榄社区人饮工程修复</v>
          </cell>
          <cell r="F353" t="str">
            <v>融安县</v>
          </cell>
          <cell r="G353" t="str">
            <v>板榄镇</v>
          </cell>
          <cell r="H353" t="str">
            <v>板榄社区</v>
          </cell>
          <cell r="I353" t="str">
            <v>2026.3.1</v>
          </cell>
          <cell r="J353" t="str">
            <v>2026.11.31</v>
          </cell>
          <cell r="K353">
            <v>25</v>
          </cell>
          <cell r="L353">
            <v>25</v>
          </cell>
        </row>
        <row r="353">
          <cell r="O353" t="str">
            <v>水管受损，需要复90管12000米
</v>
          </cell>
          <cell r="P353" t="str">
            <v>巩固提升农户饮水质量，巩固脱贫成效。</v>
          </cell>
          <cell r="Q353" t="str">
            <v>带动生产、其他</v>
          </cell>
          <cell r="R353" t="str">
            <v>是</v>
          </cell>
          <cell r="S353" t="str">
            <v>融安县水利局</v>
          </cell>
          <cell r="T353" t="str">
            <v>融安县水利局</v>
          </cell>
          <cell r="U353" t="str">
            <v>韦素云</v>
          </cell>
          <cell r="V353" t="str">
            <v>0772-8112003</v>
          </cell>
          <cell r="W353">
            <v>648</v>
          </cell>
          <cell r="X353">
            <v>1703</v>
          </cell>
          <cell r="Y353">
            <v>115</v>
          </cell>
          <cell r="Z353">
            <v>400</v>
          </cell>
          <cell r="AA353">
            <v>1703</v>
          </cell>
          <cell r="AB353" t="str">
            <v>否</v>
          </cell>
          <cell r="AC353" t="str">
            <v>否</v>
          </cell>
        </row>
        <row r="354">
          <cell r="E354" t="str">
            <v>融安县大将镇瓜洞村大畲屯饮水维修工程</v>
          </cell>
          <cell r="F354" t="str">
            <v>融安县</v>
          </cell>
          <cell r="G354" t="str">
            <v>大将镇</v>
          </cell>
          <cell r="H354" t="str">
            <v>瓜洞村</v>
          </cell>
          <cell r="I354" t="str">
            <v>2026.3.1</v>
          </cell>
          <cell r="J354" t="str">
            <v>2026.11.31</v>
          </cell>
          <cell r="K354">
            <v>20</v>
          </cell>
          <cell r="L354">
            <v>20</v>
          </cell>
        </row>
        <row r="354">
          <cell r="O354" t="str">
            <v>重建蓄水池1座，更换管网2000m，配套消毒设备、龙头、水表等。
</v>
          </cell>
          <cell r="P354" t="str">
            <v>巩固提升农户饮水质量，巩固脱贫成效。</v>
          </cell>
          <cell r="Q354" t="str">
            <v>其他</v>
          </cell>
          <cell r="R354" t="str">
            <v>否</v>
          </cell>
          <cell r="S354" t="str">
            <v>融安县水利局</v>
          </cell>
          <cell r="T354" t="str">
            <v>融安县水利局</v>
          </cell>
          <cell r="U354" t="str">
            <v>韦素云</v>
          </cell>
          <cell r="V354" t="str">
            <v>0772-8112003</v>
          </cell>
          <cell r="W354">
            <v>20</v>
          </cell>
          <cell r="X354">
            <v>68</v>
          </cell>
          <cell r="Y354">
            <v>5</v>
          </cell>
          <cell r="Z354">
            <v>21</v>
          </cell>
          <cell r="AA354">
            <v>68</v>
          </cell>
          <cell r="AB354" t="str">
            <v>否</v>
          </cell>
          <cell r="AC354" t="str">
            <v>否</v>
          </cell>
        </row>
        <row r="355">
          <cell r="E355" t="str">
            <v>融安县大将镇板茂村木赖屯饮水工程</v>
          </cell>
          <cell r="F355" t="str">
            <v>融安县</v>
          </cell>
          <cell r="G355" t="str">
            <v>大将镇</v>
          </cell>
          <cell r="H355" t="str">
            <v>板茂村</v>
          </cell>
          <cell r="I355" t="str">
            <v>2026.3.1</v>
          </cell>
          <cell r="J355" t="str">
            <v>2026.11.31</v>
          </cell>
          <cell r="K355">
            <v>35</v>
          </cell>
          <cell r="L355">
            <v>35</v>
          </cell>
        </row>
        <row r="355">
          <cell r="O355" t="str">
            <v>新建小塘坝、沉淀池、蓄水池，管网安装等
</v>
          </cell>
          <cell r="P355" t="str">
            <v>巩固提升农户饮水质量，巩固脱贫成效。</v>
          </cell>
          <cell r="Q355" t="str">
            <v>其他</v>
          </cell>
          <cell r="R355" t="str">
            <v>否</v>
          </cell>
          <cell r="S355" t="str">
            <v>融安县水利局</v>
          </cell>
          <cell r="T355" t="str">
            <v>融安县水利局</v>
          </cell>
          <cell r="U355" t="str">
            <v>韦素云</v>
          </cell>
          <cell r="V355" t="str">
            <v>0772-8112003</v>
          </cell>
          <cell r="W355">
            <v>54</v>
          </cell>
          <cell r="X355">
            <v>226</v>
          </cell>
          <cell r="Y355">
            <v>15</v>
          </cell>
          <cell r="Z355">
            <v>52</v>
          </cell>
          <cell r="AA355">
            <v>226</v>
          </cell>
          <cell r="AB355" t="str">
            <v>否</v>
          </cell>
          <cell r="AC355" t="str">
            <v>否</v>
          </cell>
        </row>
        <row r="356">
          <cell r="E356" t="str">
            <v>融安县大将镇董安村小瓦窑屯饮水巩固提升工程</v>
          </cell>
          <cell r="F356" t="str">
            <v>融安县</v>
          </cell>
          <cell r="G356" t="str">
            <v>大将镇</v>
          </cell>
          <cell r="H356" t="str">
            <v>董安村</v>
          </cell>
          <cell r="I356" t="str">
            <v>2026.3.1</v>
          </cell>
          <cell r="J356" t="str">
            <v>2026.11.31</v>
          </cell>
          <cell r="K356">
            <v>28</v>
          </cell>
          <cell r="L356">
            <v>28</v>
          </cell>
        </row>
        <row r="356">
          <cell r="O356" t="str">
            <v>新建小塘坝、沉淀池、蓄水池，管网安装等
</v>
          </cell>
          <cell r="P356" t="str">
            <v>巩固提升农户饮水质量，巩固脱贫成效。</v>
          </cell>
          <cell r="Q356" t="str">
            <v>其他</v>
          </cell>
          <cell r="R356" t="str">
            <v>否</v>
          </cell>
          <cell r="S356" t="str">
            <v>融安县水利局</v>
          </cell>
          <cell r="T356" t="str">
            <v>融安县水利局</v>
          </cell>
          <cell r="U356" t="str">
            <v>韦素云</v>
          </cell>
          <cell r="V356" t="str">
            <v>0772-8112003</v>
          </cell>
          <cell r="W356">
            <v>35</v>
          </cell>
          <cell r="X356">
            <v>121</v>
          </cell>
          <cell r="Y356">
            <v>18</v>
          </cell>
          <cell r="Z356">
            <v>62</v>
          </cell>
          <cell r="AA356">
            <v>121</v>
          </cell>
          <cell r="AB356" t="str">
            <v>否</v>
          </cell>
          <cell r="AC356" t="str">
            <v>否</v>
          </cell>
        </row>
        <row r="357">
          <cell r="E357" t="str">
            <v>融安县大将镇瓜洞村大岭屯水源补充工程</v>
          </cell>
          <cell r="F357" t="str">
            <v>融安县</v>
          </cell>
          <cell r="G357" t="str">
            <v>大将镇</v>
          </cell>
          <cell r="H357" t="str">
            <v>瓜洞村</v>
          </cell>
          <cell r="I357" t="str">
            <v>2026.3.1</v>
          </cell>
          <cell r="J357" t="str">
            <v>2026.11.31</v>
          </cell>
          <cell r="K357">
            <v>10</v>
          </cell>
          <cell r="L357">
            <v>10</v>
          </cell>
        </row>
        <row r="357">
          <cell r="O357" t="str">
            <v>新建蓄水池、管网200米、维修主水池。
</v>
          </cell>
          <cell r="P357" t="str">
            <v>巩固提升农户饮水质量，巩固脱贫成效。</v>
          </cell>
          <cell r="Q357" t="str">
            <v>其他</v>
          </cell>
          <cell r="R357" t="str">
            <v>否</v>
          </cell>
          <cell r="S357" t="str">
            <v>融安县水利局</v>
          </cell>
          <cell r="T357" t="str">
            <v>融安县水利局</v>
          </cell>
          <cell r="U357" t="str">
            <v>韦素云</v>
          </cell>
          <cell r="V357" t="str">
            <v>0772-8112003</v>
          </cell>
          <cell r="W357">
            <v>42</v>
          </cell>
          <cell r="X357">
            <v>170</v>
          </cell>
          <cell r="Y357">
            <v>3</v>
          </cell>
          <cell r="Z357">
            <v>11</v>
          </cell>
          <cell r="AA357">
            <v>170</v>
          </cell>
          <cell r="AB357" t="str">
            <v>否</v>
          </cell>
          <cell r="AC357" t="str">
            <v>否</v>
          </cell>
        </row>
        <row r="358">
          <cell r="E358" t="str">
            <v>融安县大将镇富乐村一屯饮水安全工程</v>
          </cell>
          <cell r="F358" t="str">
            <v>融安县</v>
          </cell>
          <cell r="G358" t="str">
            <v>大将镇</v>
          </cell>
          <cell r="H358" t="str">
            <v>富乐村</v>
          </cell>
          <cell r="I358" t="str">
            <v>2026.3.1</v>
          </cell>
          <cell r="J358" t="str">
            <v>2026.11.31</v>
          </cell>
          <cell r="K358">
            <v>40</v>
          </cell>
          <cell r="L358">
            <v>40</v>
          </cell>
        </row>
        <row r="358">
          <cell r="O358" t="str">
            <v>蓄水池及供水配套设施，总长度约2000米
</v>
          </cell>
          <cell r="P358" t="str">
            <v>巩固提升农户饮水质量，巩固脱贫成效。</v>
          </cell>
          <cell r="Q358" t="str">
            <v>其他</v>
          </cell>
          <cell r="R358" t="str">
            <v>否</v>
          </cell>
          <cell r="S358" t="str">
            <v>融安县水利局</v>
          </cell>
          <cell r="T358" t="str">
            <v>融安县水利局</v>
          </cell>
          <cell r="U358" t="str">
            <v>韦素云</v>
          </cell>
          <cell r="V358" t="str">
            <v>0772-8112003</v>
          </cell>
          <cell r="W358">
            <v>51</v>
          </cell>
          <cell r="X358">
            <v>164</v>
          </cell>
          <cell r="Y358">
            <v>9</v>
          </cell>
          <cell r="Z358">
            <v>29</v>
          </cell>
          <cell r="AA358">
            <v>164</v>
          </cell>
          <cell r="AB358" t="str">
            <v>否</v>
          </cell>
          <cell r="AC358" t="str">
            <v>否</v>
          </cell>
        </row>
        <row r="359">
          <cell r="E359" t="str">
            <v>沙子乡三睦村石岩屯饮水工程提升项目</v>
          </cell>
          <cell r="F359" t="str">
            <v>融安县</v>
          </cell>
          <cell r="G359" t="str">
            <v>沙子乡</v>
          </cell>
          <cell r="H359" t="str">
            <v>三睦村</v>
          </cell>
          <cell r="I359" t="str">
            <v>2026.3.1</v>
          </cell>
          <cell r="J359" t="str">
            <v>2026.11.31</v>
          </cell>
          <cell r="K359">
            <v>100</v>
          </cell>
          <cell r="L359">
            <v>100</v>
          </cell>
        </row>
        <row r="359">
          <cell r="O359" t="str">
            <v>新建蓄水池1座，更换供水管路
</v>
          </cell>
          <cell r="P359" t="str">
            <v>巩固提升农户饮水质量，巩固脱贫成效。</v>
          </cell>
          <cell r="Q359" t="str">
            <v>其他</v>
          </cell>
          <cell r="R359" t="str">
            <v>否</v>
          </cell>
          <cell r="S359" t="str">
            <v>融安县水利局</v>
          </cell>
          <cell r="T359" t="str">
            <v>融安县水利局</v>
          </cell>
          <cell r="U359" t="str">
            <v>韦素云</v>
          </cell>
          <cell r="V359" t="str">
            <v>07728112001</v>
          </cell>
          <cell r="W359">
            <v>151</v>
          </cell>
          <cell r="X359">
            <v>547</v>
          </cell>
          <cell r="Y359">
            <v>22</v>
          </cell>
          <cell r="Z359">
            <v>79</v>
          </cell>
          <cell r="AA359">
            <v>547</v>
          </cell>
          <cell r="AB359" t="str">
            <v>否</v>
          </cell>
          <cell r="AC359" t="str">
            <v>否</v>
          </cell>
        </row>
        <row r="360">
          <cell r="E360" t="str">
            <v>融安县桥板乡古板村六叫屯水源补充工程</v>
          </cell>
          <cell r="F360" t="str">
            <v>融安县</v>
          </cell>
          <cell r="G360" t="str">
            <v>桥板村</v>
          </cell>
          <cell r="H360" t="str">
            <v>古板村</v>
          </cell>
          <cell r="I360" t="str">
            <v>2026.3.1</v>
          </cell>
          <cell r="J360" t="str">
            <v>2026.11.31</v>
          </cell>
          <cell r="K360">
            <v>32</v>
          </cell>
          <cell r="L360">
            <v>32</v>
          </cell>
        </row>
        <row r="360">
          <cell r="O360" t="str">
            <v>钻井1口，铺设抽水管1000m，，新建泵房1座，配电设施1套，备用抽水泵1台，安装龙头水表。
</v>
          </cell>
          <cell r="P360" t="str">
            <v>巩固提升农户饮水质量，巩固脱贫成效。</v>
          </cell>
          <cell r="Q360" t="str">
            <v>其他</v>
          </cell>
          <cell r="R360" t="str">
            <v>否</v>
          </cell>
          <cell r="S360" t="str">
            <v>融安县水利局</v>
          </cell>
          <cell r="T360" t="str">
            <v>融安县水利局</v>
          </cell>
          <cell r="U360" t="str">
            <v>韦素云</v>
          </cell>
          <cell r="V360" t="str">
            <v>0772-8112003</v>
          </cell>
          <cell r="W360">
            <v>32</v>
          </cell>
          <cell r="X360">
            <v>132</v>
          </cell>
          <cell r="Y360">
            <v>4</v>
          </cell>
          <cell r="Z360">
            <v>15</v>
          </cell>
          <cell r="AA360">
            <v>132</v>
          </cell>
          <cell r="AB360" t="str">
            <v>否</v>
          </cell>
          <cell r="AC360" t="str">
            <v>否</v>
          </cell>
        </row>
        <row r="361">
          <cell r="E361" t="str">
            <v>融安县浮石镇六寮村余家屯水源补充工程</v>
          </cell>
          <cell r="F361" t="str">
            <v>融安县</v>
          </cell>
          <cell r="G361" t="str">
            <v>浮石镇</v>
          </cell>
          <cell r="H361" t="str">
            <v>六寮村</v>
          </cell>
          <cell r="I361" t="str">
            <v>2026.3.1</v>
          </cell>
          <cell r="J361" t="str">
            <v>2026.11.31</v>
          </cell>
          <cell r="K361">
            <v>26</v>
          </cell>
          <cell r="L361">
            <v>26</v>
          </cell>
        </row>
        <row r="361">
          <cell r="O361" t="str">
            <v>打井一口，配套安装机房、水泵等设施
</v>
          </cell>
          <cell r="P361" t="str">
            <v>巩固提升农户饮水质量，巩固脱贫成效。</v>
          </cell>
          <cell r="Q361" t="str">
            <v>其他</v>
          </cell>
          <cell r="R361" t="str">
            <v>否</v>
          </cell>
          <cell r="S361" t="str">
            <v>融安县水利局</v>
          </cell>
          <cell r="T361" t="str">
            <v>融安县水利局</v>
          </cell>
          <cell r="U361" t="str">
            <v>韦素云</v>
          </cell>
          <cell r="V361" t="str">
            <v>0772-8112003</v>
          </cell>
          <cell r="W361">
            <v>89</v>
          </cell>
          <cell r="X361">
            <v>326</v>
          </cell>
          <cell r="Y361">
            <v>26</v>
          </cell>
          <cell r="Z361">
            <v>99</v>
          </cell>
          <cell r="AA361">
            <v>326</v>
          </cell>
          <cell r="AB361" t="str">
            <v>否</v>
          </cell>
          <cell r="AC361" t="str">
            <v>否</v>
          </cell>
        </row>
        <row r="362">
          <cell r="E362" t="str">
            <v>融安县浮石镇小律村前洞屯饮水维修工程</v>
          </cell>
          <cell r="F362" t="str">
            <v>融安县</v>
          </cell>
          <cell r="G362" t="str">
            <v>浮石镇</v>
          </cell>
          <cell r="H362" t="str">
            <v>小律村</v>
          </cell>
          <cell r="I362" t="str">
            <v>2026.3.1</v>
          </cell>
          <cell r="J362" t="str">
            <v>2026.11.31</v>
          </cell>
          <cell r="K362">
            <v>10</v>
          </cell>
          <cell r="L362">
            <v>10</v>
          </cell>
        </row>
        <row r="362">
          <cell r="O362" t="str">
            <v>重新维修水源头蓄水池1座，维修供水管路
</v>
          </cell>
          <cell r="P362" t="str">
            <v>巩固提升农户饮水质量，巩固脱贫成效。</v>
          </cell>
          <cell r="Q362" t="str">
            <v>其他</v>
          </cell>
          <cell r="R362" t="str">
            <v>否</v>
          </cell>
          <cell r="S362" t="str">
            <v>融安县水利局</v>
          </cell>
          <cell r="T362" t="str">
            <v>融安县水利局</v>
          </cell>
          <cell r="U362" t="str">
            <v>韦素云</v>
          </cell>
          <cell r="V362" t="str">
            <v>07728112004</v>
          </cell>
          <cell r="W362">
            <v>43</v>
          </cell>
          <cell r="X362">
            <v>152</v>
          </cell>
          <cell r="Y362">
            <v>8</v>
          </cell>
          <cell r="Z362">
            <v>25</v>
          </cell>
          <cell r="AA362">
            <v>152</v>
          </cell>
          <cell r="AB362" t="str">
            <v>否</v>
          </cell>
          <cell r="AC362" t="str">
            <v>否</v>
          </cell>
        </row>
        <row r="363">
          <cell r="E363" t="str">
            <v>浮石镇浮石村崖脚屯人畜饮水维修工程</v>
          </cell>
          <cell r="F363" t="str">
            <v>融安县</v>
          </cell>
          <cell r="G363" t="str">
            <v>浮石镇</v>
          </cell>
          <cell r="H363" t="str">
            <v>浮石村</v>
          </cell>
          <cell r="I363" t="str">
            <v>2026.3.1</v>
          </cell>
          <cell r="J363" t="str">
            <v>2026.11.31</v>
          </cell>
          <cell r="K363">
            <v>40</v>
          </cell>
          <cell r="L363">
            <v>40</v>
          </cell>
        </row>
        <row r="363">
          <cell r="O363" t="str">
            <v>"修建完成后无法蓄水，可能小塘坝
底部漏水，需要维修。"
</v>
          </cell>
          <cell r="P363" t="str">
            <v>巩固提升农户饮水质量，巩固脱贫成效。</v>
          </cell>
          <cell r="Q363" t="str">
            <v>其他</v>
          </cell>
          <cell r="R363" t="str">
            <v>否</v>
          </cell>
          <cell r="S363" t="str">
            <v>融安县水利局</v>
          </cell>
          <cell r="T363" t="str">
            <v>融安县水利局</v>
          </cell>
          <cell r="U363" t="str">
            <v>韦素云</v>
          </cell>
          <cell r="V363" t="str">
            <v>07728112009</v>
          </cell>
          <cell r="W363">
            <v>91</v>
          </cell>
          <cell r="X363">
            <v>372</v>
          </cell>
          <cell r="Y363">
            <v>19</v>
          </cell>
          <cell r="Z363">
            <v>55</v>
          </cell>
          <cell r="AA363">
            <v>372</v>
          </cell>
          <cell r="AB363" t="str">
            <v>是</v>
          </cell>
          <cell r="AC363" t="str">
            <v>是</v>
          </cell>
        </row>
        <row r="364">
          <cell r="E364" t="str">
            <v>融安县浮石镇小律村东门屯饮水维修工程</v>
          </cell>
          <cell r="F364" t="str">
            <v>融安县</v>
          </cell>
          <cell r="G364" t="str">
            <v>浮石镇</v>
          </cell>
          <cell r="H364" t="str">
            <v>小律村</v>
          </cell>
          <cell r="I364" t="str">
            <v>2026.3.1</v>
          </cell>
          <cell r="J364" t="str">
            <v>2026.11.31</v>
          </cell>
          <cell r="K364">
            <v>10</v>
          </cell>
          <cell r="L364">
            <v>10</v>
          </cell>
        </row>
        <row r="364">
          <cell r="O364" t="str">
            <v>重新维修水源头蓄水池1座，维修供水管路
</v>
          </cell>
          <cell r="P364" t="str">
            <v>巩固提升农户饮水质量，巩固脱贫成效。</v>
          </cell>
          <cell r="Q364" t="str">
            <v>其他</v>
          </cell>
          <cell r="R364" t="str">
            <v>否</v>
          </cell>
          <cell r="S364" t="str">
            <v>融安县水利局</v>
          </cell>
          <cell r="T364" t="str">
            <v>融安县水利局</v>
          </cell>
          <cell r="U364" t="str">
            <v>韦素云</v>
          </cell>
          <cell r="V364" t="str">
            <v>07728112002</v>
          </cell>
          <cell r="W364">
            <v>28</v>
          </cell>
          <cell r="X364">
            <v>141</v>
          </cell>
          <cell r="Y364">
            <v>7</v>
          </cell>
          <cell r="Z364">
            <v>22</v>
          </cell>
          <cell r="AA364">
            <v>141</v>
          </cell>
          <cell r="AB364" t="str">
            <v>否</v>
          </cell>
          <cell r="AC364" t="str">
            <v>否</v>
          </cell>
        </row>
        <row r="365">
          <cell r="E365" t="str">
            <v>融安县雅瑶乡冠带村葡萄屯饮水维修工程</v>
          </cell>
          <cell r="F365" t="str">
            <v>融安县</v>
          </cell>
          <cell r="G365" t="str">
            <v>雅瑶乡</v>
          </cell>
          <cell r="H365" t="str">
            <v>冠带村</v>
          </cell>
          <cell r="I365" t="str">
            <v>2026.3.1</v>
          </cell>
          <cell r="J365" t="str">
            <v>2026.11.31</v>
          </cell>
          <cell r="K365">
            <v>18</v>
          </cell>
          <cell r="L365">
            <v>18</v>
          </cell>
        </row>
        <row r="365">
          <cell r="O365" t="str">
            <v>重新打井，新建蓄水池1座，维修供水管路
</v>
          </cell>
          <cell r="P365" t="str">
            <v>巩固提升农户饮水质量，巩固脱贫成效。</v>
          </cell>
          <cell r="Q365" t="str">
            <v>其他</v>
          </cell>
          <cell r="R365" t="str">
            <v>否</v>
          </cell>
          <cell r="S365" t="str">
            <v>融安县水利局</v>
          </cell>
          <cell r="T365" t="str">
            <v>融安县水利局</v>
          </cell>
          <cell r="U365" t="str">
            <v>韦素云</v>
          </cell>
          <cell r="V365" t="str">
            <v>07728112005</v>
          </cell>
          <cell r="W365">
            <v>50</v>
          </cell>
          <cell r="X365">
            <v>220</v>
          </cell>
          <cell r="Y365">
            <v>21</v>
          </cell>
          <cell r="Z365">
            <v>100</v>
          </cell>
          <cell r="AA365">
            <v>220</v>
          </cell>
          <cell r="AB365" t="str">
            <v>否</v>
          </cell>
          <cell r="AC365" t="str">
            <v>否</v>
          </cell>
        </row>
        <row r="366">
          <cell r="E366" t="str">
            <v>融安县雅瑶乡冠带村永坪屯饮水维修工程</v>
          </cell>
          <cell r="F366" t="str">
            <v>融安县</v>
          </cell>
          <cell r="G366" t="str">
            <v>雅瑶乡</v>
          </cell>
          <cell r="H366" t="str">
            <v>冠带村</v>
          </cell>
          <cell r="I366" t="str">
            <v>2026.3.1</v>
          </cell>
          <cell r="J366" t="str">
            <v>2026.11.31</v>
          </cell>
          <cell r="K366">
            <v>17</v>
          </cell>
          <cell r="L366">
            <v>17</v>
          </cell>
        </row>
        <row r="366">
          <cell r="O366" t="str">
            <v>重新打井，新建蓄水池1座，维修供水管路
</v>
          </cell>
          <cell r="P366" t="str">
            <v>巩固提升农户饮水质量，巩固脱贫成效。</v>
          </cell>
          <cell r="Q366" t="str">
            <v>其他</v>
          </cell>
          <cell r="R366" t="str">
            <v>否</v>
          </cell>
          <cell r="S366" t="str">
            <v>融安县水利局</v>
          </cell>
          <cell r="T366" t="str">
            <v>融安县水利局</v>
          </cell>
          <cell r="U366" t="str">
            <v>韦素云</v>
          </cell>
          <cell r="V366" t="str">
            <v>07728112003</v>
          </cell>
          <cell r="W366">
            <v>30</v>
          </cell>
          <cell r="X366">
            <v>150</v>
          </cell>
          <cell r="Y366">
            <v>11</v>
          </cell>
          <cell r="Z366">
            <v>60</v>
          </cell>
          <cell r="AA366">
            <v>150</v>
          </cell>
          <cell r="AB366" t="str">
            <v>否</v>
          </cell>
          <cell r="AC366" t="str">
            <v>否</v>
          </cell>
        </row>
        <row r="367">
          <cell r="E367" t="str">
            <v>融安县雅瑶乡冠带村九雨一屯饮水维修工程</v>
          </cell>
          <cell r="F367" t="str">
            <v>融安县</v>
          </cell>
          <cell r="G367" t="str">
            <v>雅瑶乡</v>
          </cell>
          <cell r="H367" t="str">
            <v>冠带村</v>
          </cell>
          <cell r="I367" t="str">
            <v>2026.3.1</v>
          </cell>
          <cell r="J367" t="str">
            <v>2026.11.31</v>
          </cell>
          <cell r="K367">
            <v>17</v>
          </cell>
          <cell r="L367">
            <v>17</v>
          </cell>
        </row>
        <row r="367">
          <cell r="O367" t="str">
            <v>重新打井，新建蓄水池1座，维修供水管路
</v>
          </cell>
          <cell r="P367" t="str">
            <v>巩固提升农户饮水质量，巩固脱贫成效。</v>
          </cell>
          <cell r="Q367" t="str">
            <v>其他</v>
          </cell>
          <cell r="R367" t="str">
            <v>否</v>
          </cell>
          <cell r="S367" t="str">
            <v>融安县水利局</v>
          </cell>
          <cell r="T367" t="str">
            <v>融安县水利局</v>
          </cell>
          <cell r="U367" t="str">
            <v>韦素云</v>
          </cell>
          <cell r="V367" t="str">
            <v>07728112002</v>
          </cell>
          <cell r="W367">
            <v>24</v>
          </cell>
          <cell r="X367">
            <v>108</v>
          </cell>
          <cell r="Y367">
            <v>9</v>
          </cell>
          <cell r="Z367">
            <v>37</v>
          </cell>
          <cell r="AA367">
            <v>108</v>
          </cell>
          <cell r="AB367" t="str">
            <v>否</v>
          </cell>
          <cell r="AC367" t="str">
            <v>否</v>
          </cell>
        </row>
        <row r="368">
          <cell r="E368" t="str">
            <v>融安县生活垃圾治理和设施规划建设</v>
          </cell>
          <cell r="F368" t="str">
            <v>融安县</v>
          </cell>
          <cell r="G368" t="str">
            <v>潭头乡、长安镇、浮石镇、板榄镇、沙子乡、桥板乡、大将镇、泗顶镇、雅瑶乡、东起乡、大坡乡</v>
          </cell>
          <cell r="H368" t="str">
            <v>106村</v>
          </cell>
          <cell r="I368" t="str">
            <v>2026.02.01</v>
          </cell>
          <cell r="J368" t="str">
            <v>2026.12.31</v>
          </cell>
          <cell r="K368">
            <v>2000</v>
          </cell>
          <cell r="L368">
            <v>2000</v>
          </cell>
          <cell r="M368">
            <v>0</v>
          </cell>
          <cell r="N368">
            <v>0</v>
          </cell>
          <cell r="O368" t="str">
            <v>新建地埋式垃圾桶252座；配备环卫电动车286辆、18吨地埋桶吊装车4辆；车辆GPS装置4套</v>
          </cell>
          <cell r="P368" t="str">
            <v>构建乡镇完善的生活垃圾保洁，收运和处理系统；配备适用的生活垃圾收集和运输设施设备；构建长效的运营管护体系。</v>
          </cell>
          <cell r="Q368" t="str">
            <v>其他：以保障融安县农村居民生活环境为目的，因地制宜，有效治理农村生活垃圾。推行生活垃圾资源化、减量化、无害化处理。</v>
          </cell>
        </row>
        <row r="368">
          <cell r="S368" t="str">
            <v>融安县综合执法局</v>
          </cell>
          <cell r="T368" t="str">
            <v>融安县综合执法局</v>
          </cell>
          <cell r="U368" t="str">
            <v>谢振兴</v>
          </cell>
          <cell r="V368" t="str">
            <v>0772-8130745</v>
          </cell>
        </row>
        <row r="368">
          <cell r="AA368">
            <v>182360</v>
          </cell>
          <cell r="AB368" t="str">
            <v>否</v>
          </cell>
          <cell r="AC368" t="str">
            <v>否</v>
          </cell>
        </row>
        <row r="369">
          <cell r="E369" t="str">
            <v>融安金桔国家地理标志保护示范区建设项目（三期）</v>
          </cell>
          <cell r="F369" t="str">
            <v>融安县</v>
          </cell>
        </row>
        <row r="369">
          <cell r="I369" t="str">
            <v>2026.03.01</v>
          </cell>
          <cell r="J369" t="str">
            <v>2026.11.30</v>
          </cell>
          <cell r="K369">
            <v>23</v>
          </cell>
          <cell r="L369">
            <v>23</v>
          </cell>
          <cell r="M369">
            <v>0</v>
          </cell>
          <cell r="N369">
            <v>0</v>
          </cell>
          <cell r="O369" t="str">
            <v>引进专业服务机构打造国家级、自治区级融安金桔国家地理标志保护示范区，通过示范区宣传、开展地理标志培训80人次以上、组织企业参加地理标志品牌产销对接活动1场次以上等，提升融安金桔品牌核心价值和品牌知名度。
</v>
          </cell>
          <cell r="P369" t="str">
            <v>通过创建融安金桔国家地理标志保护示范区，开展地理标志培训、完善地理标志区域公共品牌管理机制、组织企业参加国内外地理标志产销对接等方式，持续扩大融安金桔品牌影响力，带动全县农户通过融安金桔产业稳定增收。</v>
          </cell>
          <cell r="Q369" t="str">
            <v>带动生产、帮助产销对接</v>
          </cell>
          <cell r="R369" t="str">
            <v>是</v>
          </cell>
          <cell r="S369" t="str">
            <v>融安县市场监督管理局</v>
          </cell>
          <cell r="T369" t="str">
            <v>融安县市场监督管理局</v>
          </cell>
          <cell r="U369" t="str">
            <v>钟修杰</v>
          </cell>
          <cell r="V369">
            <v>13878289408</v>
          </cell>
          <cell r="W369" t="str">
            <v>全县所有融安金桔种植户</v>
          </cell>
        </row>
        <row r="369">
          <cell r="AB369" t="str">
            <v>否</v>
          </cell>
          <cell r="AC369" t="str">
            <v>否</v>
          </cell>
        </row>
        <row r="370">
          <cell r="E370" t="str">
            <v>融安金桔品牌价值服务项目（五期）</v>
          </cell>
          <cell r="F370" t="str">
            <v>融安县</v>
          </cell>
        </row>
        <row r="370">
          <cell r="I370" t="str">
            <v>2026.03.01</v>
          </cell>
          <cell r="J370" t="str">
            <v>2026.9.30</v>
          </cell>
          <cell r="K370">
            <v>27</v>
          </cell>
          <cell r="L370">
            <v>27</v>
          </cell>
          <cell r="M370">
            <v>0</v>
          </cell>
          <cell r="N370">
            <v>0</v>
          </cell>
          <cell r="O370" t="str">
            <v>引进专业服务机构指导服务融安金桔品牌价值申报工作，推动融安金桔品牌价值提升。参与品牌日系列活动，进一步扩大融安金桔的品牌影响力。</v>
          </cell>
          <cell r="P370" t="str">
            <v>通过融安金桔品牌价值服务项目，进一步扩大融安金桔的品牌影响力，融安金桔品牌价值得到有效提升。</v>
          </cell>
          <cell r="Q370" t="str">
            <v>带动生产、帮助产销对接</v>
          </cell>
          <cell r="R370" t="str">
            <v>是</v>
          </cell>
          <cell r="S370" t="str">
            <v>融安县市场监督管理局</v>
          </cell>
          <cell r="T370" t="str">
            <v>融安县市场监督管理局</v>
          </cell>
          <cell r="U370" t="str">
            <v>钟修杰</v>
          </cell>
          <cell r="V370">
            <v>13878289408</v>
          </cell>
          <cell r="W370" t="str">
            <v>全县所有融安金桔种植户</v>
          </cell>
        </row>
        <row r="370">
          <cell r="AB370" t="str">
            <v>否</v>
          </cell>
          <cell r="AC370" t="str">
            <v>否</v>
          </cell>
        </row>
        <row r="371">
          <cell r="E371" t="str">
            <v>易地扶贫搬迁贷款贴息（2026年度）</v>
          </cell>
          <cell r="F371" t="str">
            <v>融安县</v>
          </cell>
          <cell r="G371" t="str">
            <v>长安镇</v>
          </cell>
        </row>
        <row r="371">
          <cell r="I371" t="str">
            <v>2026.03.01</v>
          </cell>
          <cell r="J371" t="str">
            <v>2026.11.30</v>
          </cell>
          <cell r="K371">
            <v>106</v>
          </cell>
          <cell r="L371">
            <v>106</v>
          </cell>
          <cell r="M371">
            <v>0</v>
          </cell>
          <cell r="N371">
            <v>0</v>
          </cell>
          <cell r="O371" t="str">
            <v>易地扶贫搬迁贷款贴息106万元</v>
          </cell>
          <cell r="P371" t="str">
            <v>解决融安县4个易地扶贫搬迁安置点建设贷款贴息，受益易地扶贫搬迁3290户</v>
          </cell>
          <cell r="Q371" t="str">
            <v>受益易地扶贫搬迁3290户13458人</v>
          </cell>
          <cell r="R371" t="str">
            <v>是</v>
          </cell>
          <cell r="S371" t="str">
            <v>融安县财政局
</v>
          </cell>
          <cell r="T371" t="str">
            <v>融安县财政局
</v>
          </cell>
          <cell r="U371" t="str">
            <v>钟来欢
</v>
          </cell>
          <cell r="V371">
            <v>15878221189</v>
          </cell>
          <cell r="W371">
            <v>3290</v>
          </cell>
          <cell r="X371">
            <v>13458</v>
          </cell>
          <cell r="Y371">
            <v>3290</v>
          </cell>
          <cell r="Z371">
            <v>13458</v>
          </cell>
          <cell r="AA371">
            <v>13458</v>
          </cell>
          <cell r="AB371" t="str">
            <v>否</v>
          </cell>
          <cell r="AC371" t="str">
            <v>是</v>
          </cell>
        </row>
        <row r="372">
          <cell r="E372" t="str">
            <v>融安县板榄镇板榄社区棚上屯产业路硬化工程</v>
          </cell>
          <cell r="F372" t="str">
            <v>融安县</v>
          </cell>
          <cell r="G372" t="str">
            <v>板榄镇</v>
          </cell>
          <cell r="H372" t="str">
            <v>板榄社区
</v>
          </cell>
          <cell r="I372" t="str">
            <v>2026.03.20</v>
          </cell>
          <cell r="J372" t="str">
            <v>2026.12.20</v>
          </cell>
          <cell r="K372">
            <v>45</v>
          </cell>
          <cell r="L372">
            <v>45</v>
          </cell>
          <cell r="M372">
            <v>0</v>
          </cell>
          <cell r="N372">
            <v>0</v>
          </cell>
          <cell r="O372" t="str">
            <v>硬化近解段产业路840米、宽3.5米、厚0.18米</v>
          </cell>
          <cell r="P372" t="str">
            <v>完善基础设施建设，促进产业发展或方便群众出行，巩固脱贫成效。</v>
          </cell>
          <cell r="Q372" t="str">
            <v>联农带农机制
土地流转、带动生产、帮助产销对接。</v>
          </cell>
          <cell r="R372" t="str">
            <v>是</v>
          </cell>
          <cell r="S372" t="str">
            <v>中共融安县委统战部</v>
          </cell>
          <cell r="T372" t="str">
            <v>融安县民宗局</v>
          </cell>
          <cell r="U372" t="str">
            <v>钟桂英</v>
          </cell>
          <cell r="V372" t="str">
            <v>0772-8136064</v>
          </cell>
          <cell r="W372">
            <v>28</v>
          </cell>
          <cell r="X372">
            <v>103</v>
          </cell>
          <cell r="Y372">
            <v>8</v>
          </cell>
          <cell r="Z372">
            <v>20</v>
          </cell>
          <cell r="AA372">
            <v>103</v>
          </cell>
          <cell r="AB372" t="str">
            <v>否</v>
          </cell>
          <cell r="AC372" t="str">
            <v>否</v>
          </cell>
        </row>
        <row r="373">
          <cell r="E373" t="str">
            <v>融安县板榄镇拉叭村板董屯大田头盖板涵</v>
          </cell>
          <cell r="F373" t="str">
            <v>融安县</v>
          </cell>
          <cell r="G373" t="str">
            <v>板榄镇</v>
          </cell>
          <cell r="H373" t="str">
            <v>拉叭村</v>
          </cell>
          <cell r="I373" t="str">
            <v>2026.03.20</v>
          </cell>
          <cell r="J373" t="str">
            <v>2026.12.20</v>
          </cell>
          <cell r="K373">
            <v>42</v>
          </cell>
          <cell r="L373">
            <v>42</v>
          </cell>
          <cell r="M373">
            <v>0</v>
          </cell>
          <cell r="N373">
            <v>0</v>
          </cell>
          <cell r="O373" t="e">
            <v>#N/A</v>
          </cell>
          <cell r="P373" t="str">
            <v>完善基础设施建设，促进产业发展，巩固脱贫成效。</v>
          </cell>
          <cell r="Q373" t="str">
            <v>带动生产、其他</v>
          </cell>
          <cell r="R373" t="str">
            <v>是</v>
          </cell>
          <cell r="S373" t="str">
            <v>中共融安县委统战部</v>
          </cell>
          <cell r="T373" t="str">
            <v>融安县民宗局</v>
          </cell>
          <cell r="U373" t="str">
            <v>钟桂英</v>
          </cell>
          <cell r="V373" t="str">
            <v>0772-8136064</v>
          </cell>
          <cell r="W373">
            <v>48</v>
          </cell>
          <cell r="X373">
            <v>209</v>
          </cell>
          <cell r="Y373">
            <v>11</v>
          </cell>
          <cell r="Z373">
            <v>42</v>
          </cell>
          <cell r="AA373">
            <v>209</v>
          </cell>
          <cell r="AB373" t="str">
            <v>否</v>
          </cell>
          <cell r="AC373" t="str">
            <v>否</v>
          </cell>
        </row>
        <row r="374">
          <cell r="E374" t="str">
            <v>雅瑶乡雅瑶村弄口屯楠竹产业基地建设</v>
          </cell>
          <cell r="F374" t="str">
            <v>融安县</v>
          </cell>
          <cell r="G374" t="str">
            <v>雅瑶乡</v>
          </cell>
          <cell r="H374" t="str">
            <v>雅瑶村</v>
          </cell>
          <cell r="I374">
            <v>2026.04</v>
          </cell>
          <cell r="J374">
            <v>2026.09</v>
          </cell>
          <cell r="K374">
            <v>55</v>
          </cell>
          <cell r="L374">
            <v>55</v>
          </cell>
          <cell r="M374">
            <v>0</v>
          </cell>
          <cell r="N374">
            <v>0</v>
          </cell>
          <cell r="O374" t="str">
            <v>硬化道路1公里，路面宽3.5米、厚15厘米，压实砂石基层厚10厘米，两培路肩各0.5米，合理设置涵洞、会车道等。</v>
          </cell>
          <cell r="P374" t="str">
            <v>解决脱贫村产业屯级道路通车问题，改善非贫困村基础设施，方便85户210人出行水平和产业运输，提高当地产业发展水平。</v>
          </cell>
          <cell r="Q374" t="str">
            <v>土地流转、带动生产</v>
          </cell>
          <cell r="R374" t="str">
            <v>是</v>
          </cell>
          <cell r="S374" t="str">
            <v>中共融安县委统战部</v>
          </cell>
          <cell r="T374" t="str">
            <v>融安县民宗局</v>
          </cell>
          <cell r="U374" t="str">
            <v>钟桂英</v>
          </cell>
          <cell r="V374" t="str">
            <v>0772-8136064</v>
          </cell>
          <cell r="W374">
            <v>85</v>
          </cell>
          <cell r="X374">
            <v>210</v>
          </cell>
          <cell r="Y374">
            <v>33</v>
          </cell>
          <cell r="Z374">
            <v>85</v>
          </cell>
          <cell r="AA374">
            <v>210</v>
          </cell>
          <cell r="AB374" t="str">
            <v>否</v>
          </cell>
          <cell r="AC374" t="str">
            <v>否</v>
          </cell>
        </row>
        <row r="375">
          <cell r="E375" t="str">
            <v>融安县浮石镇起西村龙角屯饮水提升工程</v>
          </cell>
          <cell r="F375" t="str">
            <v>融安县</v>
          </cell>
          <cell r="G375" t="str">
            <v>浮石镇</v>
          </cell>
          <cell r="H375" t="str">
            <v>起西村</v>
          </cell>
          <cell r="I375" t="str">
            <v>2026.03.27</v>
          </cell>
          <cell r="J375" t="str">
            <v>2026.08.30</v>
          </cell>
          <cell r="K375">
            <v>25</v>
          </cell>
          <cell r="L375">
            <v>25</v>
          </cell>
          <cell r="M375">
            <v>0</v>
          </cell>
          <cell r="N375">
            <v>0</v>
          </cell>
          <cell r="O375" t="str">
            <v>新建小塘坝一座，过滤池一座，安装40#水管3000米。</v>
          </cell>
          <cell r="P375" t="str">
            <v>通过提升维护和新建人畜饮水设施，保障255人受益安全饮水。促进产业增收，人年均增收0.1万元左右。</v>
          </cell>
          <cell r="Q375" t="str">
            <v>通过提升基础设施建设和产业基础配套设施建设等方式，服务群众生产生活，促进农户年增收超过1万元。</v>
          </cell>
          <cell r="R375" t="str">
            <v>是</v>
          </cell>
          <cell r="S375" t="str">
            <v>中共融安县委统战部</v>
          </cell>
          <cell r="T375" t="str">
            <v>融安县民宗局</v>
          </cell>
          <cell r="U375" t="str">
            <v>钟桂英</v>
          </cell>
          <cell r="V375" t="str">
            <v>0772-8136064</v>
          </cell>
          <cell r="W375">
            <v>38</v>
          </cell>
          <cell r="X375">
            <v>255</v>
          </cell>
          <cell r="Y375">
            <v>8</v>
          </cell>
          <cell r="Z375">
            <v>25</v>
          </cell>
          <cell r="AA375">
            <v>255</v>
          </cell>
          <cell r="AB375" t="str">
            <v>否</v>
          </cell>
          <cell r="AC375" t="str">
            <v>否</v>
          </cell>
        </row>
        <row r="376">
          <cell r="E376" t="str">
            <v>融安县大良镇山口村马槽屯田洞产业片区生产建设用道路</v>
          </cell>
          <cell r="F376" t="str">
            <v>融安县</v>
          </cell>
          <cell r="G376" t="str">
            <v>大良镇</v>
          </cell>
          <cell r="H376" t="str">
            <v>山口村</v>
          </cell>
          <cell r="I376">
            <v>46082</v>
          </cell>
          <cell r="J376">
            <v>46387</v>
          </cell>
          <cell r="K376">
            <v>80</v>
          </cell>
          <cell r="L376">
            <v>80</v>
          </cell>
          <cell r="M376">
            <v>0</v>
          </cell>
          <cell r="N376">
            <v>0</v>
          </cell>
          <cell r="O376" t="str">
            <v>硬化道路1.29公里、路面宽3.5米，厚15厘米，压实砂石基层厚10厘米，路肩宽0.5米。</v>
          </cell>
          <cell r="P376" t="str">
            <v>解决马槽、蒙洞两屯粮食生产区产业道路通车问题，该项目涉及粮食生产种植面积近400亩，能有效解决农业劳动和运输难题，方便160户650人出行水平。</v>
          </cell>
          <cell r="Q376" t="str">
            <v>就业务工、带动生产</v>
          </cell>
          <cell r="R376" t="str">
            <v>是</v>
          </cell>
          <cell r="S376" t="str">
            <v>中共融安县委统战部</v>
          </cell>
          <cell r="T376" t="str">
            <v>融安县民宗局</v>
          </cell>
          <cell r="U376" t="str">
            <v>钟桂英</v>
          </cell>
          <cell r="V376" t="str">
            <v>0772-8136064</v>
          </cell>
          <cell r="W376">
            <v>160</v>
          </cell>
          <cell r="X376">
            <v>650</v>
          </cell>
          <cell r="Y376">
            <v>40</v>
          </cell>
          <cell r="Z376">
            <v>165</v>
          </cell>
          <cell r="AA376">
            <v>650</v>
          </cell>
          <cell r="AB376" t="str">
            <v>是</v>
          </cell>
          <cell r="AC376" t="str">
            <v>否</v>
          </cell>
        </row>
        <row r="377">
          <cell r="E377" t="str">
            <v>浮石镇隘口村路池对午庙淮山桑蚕产业基地硬化道路工程</v>
          </cell>
          <cell r="F377" t="str">
            <v>融安县</v>
          </cell>
          <cell r="G377" t="str">
            <v>浮石镇</v>
          </cell>
          <cell r="H377" t="str">
            <v>隘口村</v>
          </cell>
          <cell r="I377" t="str">
            <v>2026.03.27</v>
          </cell>
          <cell r="J377" t="str">
            <v>2026.08.30</v>
          </cell>
          <cell r="K377">
            <v>55</v>
          </cell>
          <cell r="L377">
            <v>55</v>
          </cell>
          <cell r="M377">
            <v>0</v>
          </cell>
          <cell r="N377">
            <v>0</v>
          </cell>
          <cell r="O377" t="str">
            <v>硬化道路800米，路面宽3.5米，厚18厘米，压实砂石基层厚10厘米，两边培路肩宽各0.5米，合理设置涵洞、边沟、错车道等。</v>
          </cell>
          <cell r="P377" t="str">
            <v>通过完善配套设施建设0.8公里，服务791人生产生活出行，人均年增收0.2万元。</v>
          </cell>
          <cell r="Q377" t="str">
            <v>通过提升基础设施建设和产业基础配套设施建设等方式，服务群众生产生活，促进农户年增收超过1万元。</v>
          </cell>
          <cell r="R377" t="str">
            <v>是</v>
          </cell>
          <cell r="S377" t="str">
            <v>中共融安县委统战部</v>
          </cell>
          <cell r="T377" t="str">
            <v>融安县民宗局</v>
          </cell>
          <cell r="U377" t="str">
            <v>钟桂英</v>
          </cell>
          <cell r="V377" t="str">
            <v>0772-8136064</v>
          </cell>
          <cell r="W377">
            <v>188</v>
          </cell>
          <cell r="X377">
            <v>791</v>
          </cell>
          <cell r="Y377">
            <v>35</v>
          </cell>
          <cell r="Z377">
            <v>195</v>
          </cell>
          <cell r="AA377">
            <v>791</v>
          </cell>
          <cell r="AB377" t="str">
            <v>否</v>
          </cell>
          <cell r="AC377" t="str">
            <v>否</v>
          </cell>
        </row>
        <row r="378">
          <cell r="E378" t="str">
            <v>融安县东起乡红日村东岭屯路边水渠至下大陂优质稻、柑橘、甘蔗产业基地水渠建设</v>
          </cell>
          <cell r="F378" t="str">
            <v>融安县</v>
          </cell>
          <cell r="G378" t="str">
            <v>东起乡</v>
          </cell>
          <cell r="H378" t="str">
            <v>红日村</v>
          </cell>
          <cell r="I378">
            <v>2026</v>
          </cell>
          <cell r="J378">
            <v>2026</v>
          </cell>
          <cell r="K378">
            <v>80</v>
          </cell>
          <cell r="L378">
            <v>80</v>
          </cell>
          <cell r="M378">
            <v>0</v>
          </cell>
          <cell r="N378">
            <v>0</v>
          </cell>
          <cell r="O378" t="str">
            <v>新建东岭路边水渠至红日村委门口往河堤方向长650米，宽2米，高2米的水渠。</v>
          </cell>
          <cell r="P378" t="str">
            <v>带动生产、其他</v>
          </cell>
          <cell r="Q378" t="str">
            <v>完善基础设施建设，促进产业发展，巩固脱贫成效。</v>
          </cell>
          <cell r="R378" t="str">
            <v>是</v>
          </cell>
          <cell r="S378" t="str">
            <v>中共融安县委统战部</v>
          </cell>
          <cell r="T378" t="str">
            <v>融安县民宗局</v>
          </cell>
          <cell r="U378" t="str">
            <v>钟桂英</v>
          </cell>
          <cell r="V378" t="str">
            <v>0772-8136064</v>
          </cell>
          <cell r="W378">
            <v>375</v>
          </cell>
          <cell r="X378">
            <v>1285</v>
          </cell>
          <cell r="Y378">
            <v>74</v>
          </cell>
          <cell r="Z378">
            <v>273</v>
          </cell>
          <cell r="AA378">
            <v>1285</v>
          </cell>
        </row>
        <row r="379">
          <cell r="E379" t="str">
            <v>泗顶镇上洞村泗坡屯村头岔路-石桥-白岩口优质稻产业路硬化</v>
          </cell>
          <cell r="F379" t="str">
            <v>融安县</v>
          </cell>
          <cell r="G379" t="str">
            <v>泗顶镇</v>
          </cell>
          <cell r="H379" t="str">
            <v>上洞村</v>
          </cell>
          <cell r="I379" t="str">
            <v>2026.03.01</v>
          </cell>
          <cell r="J379" t="str">
            <v>2026.9.30</v>
          </cell>
          <cell r="K379">
            <v>72</v>
          </cell>
          <cell r="L379">
            <v>72</v>
          </cell>
          <cell r="M379">
            <v>0</v>
          </cell>
          <cell r="N379">
            <v>0</v>
          </cell>
          <cell r="O379" t="str">
            <v>硬化道路长1公里，宽3.5米，厚18厘米，两边培路肩各0.5米，合理设置涵洞、边沟、会车道等。</v>
          </cell>
          <cell r="P379" t="str">
            <v>该项目涉及水田200多亩，建成后受益群众117户，430人。</v>
          </cell>
          <cell r="Q379" t="str">
            <v>通过提升基础设施建设和产业基础配套设施建设等方式，服务群众生产生活，促进农户年增收超过1万元。</v>
          </cell>
          <cell r="R379" t="str">
            <v>是</v>
          </cell>
          <cell r="S379" t="str">
            <v>中共融安县委统战部</v>
          </cell>
          <cell r="T379" t="str">
            <v>融安县民宗局</v>
          </cell>
          <cell r="U379" t="str">
            <v>钟桂英</v>
          </cell>
          <cell r="V379" t="str">
            <v>0772-8136064</v>
          </cell>
          <cell r="W379">
            <v>117</v>
          </cell>
          <cell r="X379">
            <v>430</v>
          </cell>
          <cell r="Y379">
            <v>13</v>
          </cell>
          <cell r="Z379">
            <v>46</v>
          </cell>
          <cell r="AA379">
            <v>430</v>
          </cell>
          <cell r="AB379" t="str">
            <v>是</v>
          </cell>
          <cell r="AC379" t="str">
            <v>是</v>
          </cell>
        </row>
        <row r="380">
          <cell r="E380" t="str">
            <v>大坡乡下寨村同盘屯门口岭金桔产业配套建设工程</v>
          </cell>
          <cell r="F380" t="str">
            <v>融安县</v>
          </cell>
          <cell r="G380" t="str">
            <v>大坡乡</v>
          </cell>
          <cell r="H380" t="str">
            <v>下寨村</v>
          </cell>
          <cell r="I380" t="str">
            <v>2026.03.01</v>
          </cell>
          <cell r="J380" t="str">
            <v>2026.12.30</v>
          </cell>
          <cell r="K380">
            <v>80</v>
          </cell>
          <cell r="L380">
            <v>80</v>
          </cell>
          <cell r="M380">
            <v>0</v>
          </cell>
          <cell r="N380">
            <v>0</v>
          </cell>
          <cell r="O380" t="str">
            <v>新建一座长8米，宽4.5米，厚20厘米的盖板涵及附属设施，硬化基地产业道路长600米，宽1米，厚15厘米。</v>
          </cell>
          <cell r="P380" t="str">
            <v> 促进少数民族村落特色产业发展，增加产业覆盖率，巩固脱贫成效。</v>
          </cell>
          <cell r="Q380" t="str">
            <v>带动生产、产业基础配套设施建设</v>
          </cell>
          <cell r="R380" t="str">
            <v>是</v>
          </cell>
          <cell r="S380" t="str">
            <v>中共融安县委统战部</v>
          </cell>
          <cell r="T380" t="str">
            <v>融安县民宗局</v>
          </cell>
          <cell r="U380" t="str">
            <v>钟桂英</v>
          </cell>
          <cell r="V380" t="str">
            <v>0772-8136064</v>
          </cell>
          <cell r="W380">
            <v>100</v>
          </cell>
          <cell r="X380">
            <v>308</v>
          </cell>
          <cell r="Y380">
            <v>20</v>
          </cell>
          <cell r="Z380">
            <v>68</v>
          </cell>
          <cell r="AA380">
            <v>308</v>
          </cell>
          <cell r="AB380" t="str">
            <v>否</v>
          </cell>
          <cell r="AC380" t="str">
            <v>否</v>
          </cell>
        </row>
        <row r="381">
          <cell r="E381" t="str">
            <v>融安县浮石镇起西村乃翁屯过水流小塘坝工程</v>
          </cell>
          <cell r="F381" t="str">
            <v>融安县</v>
          </cell>
          <cell r="G381" t="str">
            <v>浮石镇</v>
          </cell>
          <cell r="H381" t="str">
            <v>起西村</v>
          </cell>
          <cell r="I381" t="str">
            <v>2026.03.27</v>
          </cell>
          <cell r="J381" t="str">
            <v>2026.08.30</v>
          </cell>
          <cell r="K381">
            <v>18</v>
          </cell>
          <cell r="L381">
            <v>18</v>
          </cell>
          <cell r="M381">
            <v>0</v>
          </cell>
          <cell r="N381">
            <v>0</v>
          </cell>
          <cell r="O381" t="str">
            <v>新建小塘坝两座，硬化路面宽0.8米，长96米。</v>
          </cell>
          <cell r="P381" t="str">
            <v>通过完善基础设施建设96米，服务201人生产生活出行，人均年增收0.2万元。</v>
          </cell>
          <cell r="Q381" t="str">
            <v>通过提升基础设施建设和产业基础配套设施建设等方式，服务群众生产生活，促进农户年增收超过1万元。</v>
          </cell>
          <cell r="R381" t="str">
            <v>是</v>
          </cell>
          <cell r="S381" t="str">
            <v>中共融安县委统战部</v>
          </cell>
          <cell r="T381" t="str">
            <v>融安县民宗局</v>
          </cell>
          <cell r="U381" t="str">
            <v>钟桂英</v>
          </cell>
          <cell r="V381" t="str">
            <v>0772-8136064</v>
          </cell>
          <cell r="W381">
            <v>65</v>
          </cell>
          <cell r="X381">
            <v>201</v>
          </cell>
          <cell r="Y381">
            <v>15</v>
          </cell>
          <cell r="Z381">
            <v>52</v>
          </cell>
          <cell r="AA381">
            <v>201</v>
          </cell>
          <cell r="AB381" t="str">
            <v>否</v>
          </cell>
          <cell r="AC381" t="str">
            <v>否</v>
          </cell>
        </row>
        <row r="382">
          <cell r="E382" t="str">
            <v>融安县大将镇东潭村东阳屯农村生活污水治理项目</v>
          </cell>
          <cell r="F382" t="str">
            <v>融安县</v>
          </cell>
          <cell r="G382" t="str">
            <v>大将镇</v>
          </cell>
          <cell r="H382" t="str">
            <v>东潭村</v>
          </cell>
          <cell r="I382" t="str">
            <v>2026.03.01</v>
          </cell>
          <cell r="J382" t="str">
            <v>2026.9.30</v>
          </cell>
          <cell r="K382">
            <v>57</v>
          </cell>
          <cell r="L382">
            <v>57</v>
          </cell>
          <cell r="M382">
            <v>0</v>
          </cell>
          <cell r="N382">
            <v>0</v>
          </cell>
          <cell r="O382" t="str">
            <v>新建生活污水治理设施1套,配套建设污水收集管网或排水沟1.5公里,日处理生活污水12吨
</v>
          </cell>
          <cell r="P382" t="str">
            <v>通过建设污水处理设施1套，解决村屯生活污水直接排放造成的环境污染问题，受益农户48户，180人，污水收集处理率80%以上，出水水质达到农田灌溉标准</v>
          </cell>
          <cell r="Q382" t="str">
            <v>就业务工</v>
          </cell>
          <cell r="R382" t="str">
            <v>是</v>
          </cell>
          <cell r="S382" t="str">
            <v>柳州市融安生态环境局</v>
          </cell>
          <cell r="T382" t="str">
            <v>大将镇人民政府</v>
          </cell>
          <cell r="U382" t="str">
            <v>黄国良</v>
          </cell>
          <cell r="V382">
            <v>15878218650</v>
          </cell>
          <cell r="W382">
            <v>48</v>
          </cell>
          <cell r="X382">
            <v>180</v>
          </cell>
          <cell r="Y382">
            <v>9</v>
          </cell>
          <cell r="Z382">
            <v>33</v>
          </cell>
          <cell r="AA382">
            <v>180</v>
          </cell>
          <cell r="AB382" t="str">
            <v>否</v>
          </cell>
          <cell r="AC382" t="str">
            <v>否</v>
          </cell>
        </row>
        <row r="383">
          <cell r="E383" t="str">
            <v>融安县大将镇东潭村葵洞屯农村生活污水治理项目</v>
          </cell>
          <cell r="F383" t="str">
            <v>融安县</v>
          </cell>
          <cell r="G383" t="str">
            <v>大将镇</v>
          </cell>
          <cell r="H383" t="str">
            <v>东潭村</v>
          </cell>
          <cell r="I383" t="str">
            <v>2026.03.01</v>
          </cell>
          <cell r="J383" t="str">
            <v>2026.9.30</v>
          </cell>
          <cell r="K383">
            <v>69</v>
          </cell>
          <cell r="L383">
            <v>69</v>
          </cell>
          <cell r="M383">
            <v>0</v>
          </cell>
          <cell r="N383">
            <v>0</v>
          </cell>
          <cell r="O383" t="str">
            <v>新建生活污水治理设施1套,配套建设污水收集管网0.8公里,日处理生活污水15吨
</v>
          </cell>
          <cell r="P383" t="str">
            <v>通过建设污水处理设施1套，解决村屯生活污水直接排放造成的环境污染问题，受益农户58户，207人，污水收集处理率80%以上，出水水质达到农田灌溉标准</v>
          </cell>
          <cell r="Q383" t="str">
            <v>就业务工</v>
          </cell>
          <cell r="R383" t="str">
            <v>是</v>
          </cell>
          <cell r="S383" t="str">
            <v>柳州市融安生态环境局</v>
          </cell>
          <cell r="T383" t="str">
            <v>大将镇人民政府</v>
          </cell>
          <cell r="U383" t="str">
            <v>黄国良</v>
          </cell>
          <cell r="V383">
            <v>15878218650</v>
          </cell>
          <cell r="W383">
            <v>58</v>
          </cell>
          <cell r="X383">
            <v>207</v>
          </cell>
          <cell r="Y383">
            <v>8</v>
          </cell>
          <cell r="Z383">
            <v>23</v>
          </cell>
          <cell r="AA383">
            <v>207</v>
          </cell>
          <cell r="AB383" t="str">
            <v>否</v>
          </cell>
          <cell r="AC383" t="str">
            <v>否</v>
          </cell>
        </row>
        <row r="384">
          <cell r="E384" t="str">
            <v>融安县大将镇董安村学校屯农村生活污水治理项目</v>
          </cell>
          <cell r="F384" t="str">
            <v>融安县</v>
          </cell>
          <cell r="G384" t="str">
            <v>大将镇</v>
          </cell>
          <cell r="H384" t="str">
            <v>董安村</v>
          </cell>
          <cell r="I384" t="str">
            <v>2026.03.01</v>
          </cell>
          <cell r="J384" t="str">
            <v>2026.9.30</v>
          </cell>
          <cell r="K384">
            <v>64</v>
          </cell>
          <cell r="L384">
            <v>64</v>
          </cell>
          <cell r="M384">
            <v>0</v>
          </cell>
          <cell r="N384">
            <v>0</v>
          </cell>
          <cell r="O384" t="str">
            <v>新建学校屯的生活污水治理设施1套,配套建设污水收集管网共1公里,日处理生活污水13吨
</v>
          </cell>
          <cell r="P384" t="str">
            <v>通过建设污水处理设施1套，解决村屯生活污水直接排放造成的环境污染问题，提升农村环境质量，受益农户54户，198人，污水收集处理率80%以上，出水水质达到农田灌溉标准</v>
          </cell>
          <cell r="Q384" t="str">
            <v>就业务工</v>
          </cell>
          <cell r="R384" t="str">
            <v>是</v>
          </cell>
          <cell r="S384" t="str">
            <v>柳州市融安生态环境局</v>
          </cell>
          <cell r="T384" t="str">
            <v>大将镇人民政府</v>
          </cell>
          <cell r="U384" t="str">
            <v>黄国良</v>
          </cell>
          <cell r="V384">
            <v>15878218650</v>
          </cell>
          <cell r="W384">
            <v>54</v>
          </cell>
          <cell r="X384">
            <v>198</v>
          </cell>
          <cell r="Y384">
            <v>22</v>
          </cell>
          <cell r="Z384">
            <v>84</v>
          </cell>
          <cell r="AA384">
            <v>198</v>
          </cell>
          <cell r="AB384" t="str">
            <v>否</v>
          </cell>
          <cell r="AC384" t="str">
            <v>否</v>
          </cell>
        </row>
        <row r="385">
          <cell r="E385" t="str">
            <v>融安县大将镇董安村古屯屯农村生活污水治理项目</v>
          </cell>
          <cell r="F385" t="str">
            <v>融安县</v>
          </cell>
          <cell r="G385" t="str">
            <v>大将镇</v>
          </cell>
          <cell r="H385" t="str">
            <v>董安村</v>
          </cell>
          <cell r="I385" t="str">
            <v>2026.03.01</v>
          </cell>
          <cell r="J385" t="str">
            <v>2026.9.30</v>
          </cell>
          <cell r="K385">
            <v>60</v>
          </cell>
          <cell r="L385">
            <v>60</v>
          </cell>
          <cell r="M385">
            <v>0</v>
          </cell>
          <cell r="N385">
            <v>0</v>
          </cell>
          <cell r="O385" t="str">
            <v>新建古屯屯的生活污水治理设施2套,配套建设污水收集主管网共1.6公里,日处理生活污水15吨
</v>
          </cell>
          <cell r="P385" t="str">
            <v>通过建设污水处理设施1套，解决村屯生活污水直接排放造成的环境污染问题，提升农村环境质量，受益农户65户，236人，污水收集处理率80%以上，出水水质达到农田灌溉标准</v>
          </cell>
          <cell r="Q385" t="str">
            <v>就业务工</v>
          </cell>
          <cell r="R385" t="str">
            <v>是</v>
          </cell>
          <cell r="S385" t="str">
            <v>柳州市融安生态环境局</v>
          </cell>
          <cell r="T385" t="str">
            <v>大将镇人民政府</v>
          </cell>
          <cell r="U385" t="str">
            <v>黄国良</v>
          </cell>
          <cell r="V385">
            <v>15878218650</v>
          </cell>
          <cell r="W385">
            <v>65</v>
          </cell>
          <cell r="X385">
            <v>236</v>
          </cell>
          <cell r="Y385">
            <v>26</v>
          </cell>
          <cell r="Z385">
            <v>96</v>
          </cell>
          <cell r="AA385">
            <v>236</v>
          </cell>
          <cell r="AB385" t="str">
            <v>否</v>
          </cell>
          <cell r="AC385" t="str">
            <v>否</v>
          </cell>
        </row>
        <row r="386">
          <cell r="E386" t="str">
            <v>融安县泗顶镇吉照村古代屯、大路屯、泗丁屯、上吉照屯等4个屯污水处理工程</v>
          </cell>
          <cell r="F386" t="str">
            <v>融安县</v>
          </cell>
          <cell r="G386" t="str">
            <v>泗顶镇</v>
          </cell>
          <cell r="H386" t="str">
            <v>吉照村</v>
          </cell>
          <cell r="I386" t="str">
            <v>2026.03.01</v>
          </cell>
          <cell r="J386" t="str">
            <v>2026.9.30</v>
          </cell>
          <cell r="K386">
            <v>400</v>
          </cell>
          <cell r="L386">
            <v>400</v>
          </cell>
          <cell r="M386">
            <v>0</v>
          </cell>
          <cell r="N386">
            <v>0</v>
          </cell>
          <cell r="O386" t="str">
            <v>建设污水处理设施4座，总处理规模60m3/d，共建设污水收集管网8000m，污水检查井若干座。</v>
          </cell>
          <cell r="P386" t="str">
            <v>通过建设污水处理设施4套，解决村屯生活污水直接排放造成的环境污染问题，提升农村环境质量，受益农户335户，1097人，污水收集处理率80%以上，出水水质达到农田灌溉标准</v>
          </cell>
          <cell r="Q386" t="str">
            <v>就业务工</v>
          </cell>
          <cell r="R386" t="str">
            <v>是</v>
          </cell>
          <cell r="S386" t="str">
            <v>柳州市融安生态环境局</v>
          </cell>
          <cell r="T386" t="str">
            <v>泗顶镇人民政府</v>
          </cell>
          <cell r="U386" t="str">
            <v>黄诗保</v>
          </cell>
          <cell r="V386">
            <v>18174770415</v>
          </cell>
          <cell r="W386">
            <v>335</v>
          </cell>
          <cell r="X386">
            <v>1097</v>
          </cell>
          <cell r="Y386">
            <v>49</v>
          </cell>
          <cell r="Z386">
            <v>193</v>
          </cell>
          <cell r="AA386">
            <v>1097</v>
          </cell>
          <cell r="AB386" t="str">
            <v>否</v>
          </cell>
          <cell r="AC386" t="str">
            <v>否</v>
          </cell>
        </row>
        <row r="387">
          <cell r="E387" t="str">
            <v>融安县泗顶镇吉照村拉夯屯、二九屯、下吉照屯等三个屯生活污水排水沟项目建设</v>
          </cell>
          <cell r="F387" t="str">
            <v>融安县</v>
          </cell>
          <cell r="G387" t="str">
            <v>泗顶镇</v>
          </cell>
          <cell r="H387" t="str">
            <v>吉照村</v>
          </cell>
          <cell r="I387" t="str">
            <v>2026.03.01</v>
          </cell>
          <cell r="J387" t="str">
            <v>2026.9.30</v>
          </cell>
          <cell r="K387">
            <v>48</v>
          </cell>
          <cell r="L387">
            <v>48</v>
          </cell>
          <cell r="M387">
            <v>0</v>
          </cell>
          <cell r="N387">
            <v>0</v>
          </cell>
          <cell r="O387" t="str">
            <v>建设吉照村拉夯屯、二九屯、下吉照屯等三个屯屯内三面光排水沟2400米，宽度0.4米，深度0.5米，其中300米加盖涵板。</v>
          </cell>
          <cell r="P387" t="str">
            <v>通过建设屯排水沟渠提高屯内人居生活环境</v>
          </cell>
          <cell r="Q387" t="str">
            <v>就业务工</v>
          </cell>
          <cell r="R387" t="str">
            <v>是</v>
          </cell>
          <cell r="S387" t="str">
            <v>柳州市融安生态环境局</v>
          </cell>
          <cell r="T387" t="str">
            <v>泗顶镇人民政府</v>
          </cell>
          <cell r="U387" t="str">
            <v>黄诗保</v>
          </cell>
          <cell r="V387">
            <v>18174770415</v>
          </cell>
          <cell r="W387">
            <v>198</v>
          </cell>
          <cell r="X387">
            <v>396</v>
          </cell>
          <cell r="Y387">
            <v>33</v>
          </cell>
          <cell r="Z387">
            <v>109</v>
          </cell>
          <cell r="AA387">
            <v>396</v>
          </cell>
          <cell r="AB387" t="str">
            <v>否</v>
          </cell>
          <cell r="AC387" t="str">
            <v>否</v>
          </cell>
        </row>
        <row r="388">
          <cell r="E388" t="str">
            <v>泗顶镇山贝村永福屯污水治理排水沟建设项目</v>
          </cell>
          <cell r="F388" t="str">
            <v>融安县</v>
          </cell>
          <cell r="G388" t="str">
            <v>泗顶镇</v>
          </cell>
          <cell r="H388" t="str">
            <v>山贝村</v>
          </cell>
          <cell r="I388" t="str">
            <v>2026.03.01</v>
          </cell>
          <cell r="J388" t="str">
            <v>2026.9.30</v>
          </cell>
          <cell r="K388">
            <v>7.5</v>
          </cell>
          <cell r="L388">
            <v>7.5</v>
          </cell>
          <cell r="M388">
            <v>0</v>
          </cell>
          <cell r="N388">
            <v>0</v>
          </cell>
          <cell r="O388" t="str">
            <v>挖深排污沟，500米三面光排水沟</v>
          </cell>
          <cell r="P388" t="str">
            <v>通过建设屯排水沟渠提高屯内人居生活环境</v>
          </cell>
          <cell r="Q388" t="str">
            <v>就业务工</v>
          </cell>
          <cell r="R388" t="str">
            <v>是</v>
          </cell>
          <cell r="S388" t="str">
            <v>柳州市融安生态环境局</v>
          </cell>
          <cell r="T388" t="str">
            <v>泗顶镇人民政府</v>
          </cell>
          <cell r="U388" t="str">
            <v>黄诗保</v>
          </cell>
          <cell r="V388">
            <v>18174770415</v>
          </cell>
          <cell r="W388">
            <v>56</v>
          </cell>
          <cell r="X388">
            <v>225</v>
          </cell>
          <cell r="Y388">
            <v>9</v>
          </cell>
          <cell r="Z388">
            <v>33</v>
          </cell>
          <cell r="AA388">
            <v>225</v>
          </cell>
          <cell r="AB388" t="str">
            <v>否</v>
          </cell>
          <cell r="AC388" t="str">
            <v>否</v>
          </cell>
        </row>
        <row r="389">
          <cell r="E389" t="str">
            <v>泗顶镇山贝村江坡屯污水治理排水沟建设项目</v>
          </cell>
          <cell r="F389" t="str">
            <v>融安县</v>
          </cell>
          <cell r="G389" t="str">
            <v>泗顶镇</v>
          </cell>
          <cell r="H389" t="str">
            <v>山贝村</v>
          </cell>
          <cell r="I389" t="str">
            <v>2026.03.01</v>
          </cell>
          <cell r="J389" t="str">
            <v>2026.9.30</v>
          </cell>
          <cell r="K389">
            <v>6</v>
          </cell>
          <cell r="L389">
            <v>6</v>
          </cell>
          <cell r="M389">
            <v>0</v>
          </cell>
          <cell r="N389">
            <v>0</v>
          </cell>
          <cell r="O389" t="str">
            <v>挖深排污沟，400米0.4米*0.4米三面光排水沟</v>
          </cell>
          <cell r="P389" t="str">
            <v>通过建设屯排水沟渠提高屯内人居生活环境</v>
          </cell>
          <cell r="Q389" t="str">
            <v>就业务工</v>
          </cell>
          <cell r="R389" t="str">
            <v>是</v>
          </cell>
          <cell r="S389" t="str">
            <v>柳州市融安生态环境局</v>
          </cell>
          <cell r="T389" t="str">
            <v>泗顶镇人民政府</v>
          </cell>
          <cell r="U389" t="str">
            <v>黄诗保</v>
          </cell>
          <cell r="V389">
            <v>18174770415</v>
          </cell>
          <cell r="W389">
            <v>43</v>
          </cell>
          <cell r="X389">
            <v>172</v>
          </cell>
          <cell r="Y389">
            <v>3</v>
          </cell>
          <cell r="Z389">
            <v>14</v>
          </cell>
          <cell r="AA389">
            <v>172</v>
          </cell>
          <cell r="AB389" t="str">
            <v>否</v>
          </cell>
          <cell r="AC389" t="str">
            <v>否</v>
          </cell>
        </row>
        <row r="390">
          <cell r="E390" t="str">
            <v>泗顶镇山贝村上东屯污水治理排水沟建设项目</v>
          </cell>
          <cell r="F390" t="str">
            <v>融安县</v>
          </cell>
          <cell r="G390" t="str">
            <v>泗顶镇</v>
          </cell>
          <cell r="H390" t="str">
            <v>山贝村</v>
          </cell>
          <cell r="I390" t="str">
            <v>2026.03.01</v>
          </cell>
          <cell r="J390" t="str">
            <v>2026.9.30</v>
          </cell>
          <cell r="K390">
            <v>1.5</v>
          </cell>
          <cell r="L390">
            <v>1.5</v>
          </cell>
          <cell r="M390">
            <v>0</v>
          </cell>
          <cell r="N390">
            <v>0</v>
          </cell>
          <cell r="O390" t="str">
            <v>挖深排污沟，规格100米*0.4米*0.4米三面光排水沟</v>
          </cell>
          <cell r="P390" t="str">
            <v>通过建设屯排水沟渠提高屯内人居生活环境</v>
          </cell>
          <cell r="Q390" t="str">
            <v>就业务工</v>
          </cell>
          <cell r="R390" t="str">
            <v>是</v>
          </cell>
          <cell r="S390" t="str">
            <v>柳州市融安生态环境局</v>
          </cell>
          <cell r="T390" t="str">
            <v>泗顶镇人民政府</v>
          </cell>
          <cell r="U390" t="str">
            <v>黄诗保</v>
          </cell>
          <cell r="V390">
            <v>18174770415</v>
          </cell>
          <cell r="W390">
            <v>59</v>
          </cell>
          <cell r="X390">
            <v>212</v>
          </cell>
          <cell r="Y390">
            <v>8</v>
          </cell>
          <cell r="Z390">
            <v>35</v>
          </cell>
          <cell r="AA390">
            <v>212</v>
          </cell>
          <cell r="AB390" t="str">
            <v>否</v>
          </cell>
          <cell r="AC390" t="str">
            <v>否</v>
          </cell>
        </row>
        <row r="391">
          <cell r="E391" t="str">
            <v>新安村北府屯污水收集管网建设</v>
          </cell>
          <cell r="F391" t="str">
            <v>融安县</v>
          </cell>
          <cell r="G391" t="str">
            <v>长安镇</v>
          </cell>
          <cell r="H391" t="str">
            <v>新安村</v>
          </cell>
          <cell r="I391" t="str">
            <v>2026.03.01</v>
          </cell>
          <cell r="J391" t="str">
            <v>2026.9.30</v>
          </cell>
          <cell r="K391">
            <v>60</v>
          </cell>
          <cell r="L391">
            <v>60</v>
          </cell>
          <cell r="M391">
            <v>0</v>
          </cell>
          <cell r="N391">
            <v>0</v>
          </cell>
        </row>
        <row r="391">
          <cell r="R391" t="str">
            <v>是</v>
          </cell>
          <cell r="S391" t="str">
            <v>柳州市融安生态环境局</v>
          </cell>
          <cell r="T391" t="str">
            <v>融安县长安镇人民政府</v>
          </cell>
          <cell r="U391" t="str">
            <v>李海学</v>
          </cell>
          <cell r="V391" t="str">
            <v>0772-8136146</v>
          </cell>
          <cell r="W391">
            <v>130</v>
          </cell>
          <cell r="X391">
            <v>465</v>
          </cell>
          <cell r="Y391">
            <v>21</v>
          </cell>
          <cell r="Z391">
            <v>80</v>
          </cell>
          <cell r="AA391">
            <v>465</v>
          </cell>
          <cell r="AB391" t="str">
            <v>否</v>
          </cell>
          <cell r="AC391" t="str">
            <v>否</v>
          </cell>
        </row>
        <row r="392">
          <cell r="E392" t="str">
            <v>东起乡良村村良村屯污水集中处理项目</v>
          </cell>
          <cell r="F392" t="str">
            <v>融安县</v>
          </cell>
          <cell r="G392" t="str">
            <v>东起乡</v>
          </cell>
          <cell r="H392" t="str">
            <v>良村村</v>
          </cell>
          <cell r="I392" t="str">
            <v>2026.03.01</v>
          </cell>
          <cell r="J392" t="str">
            <v>2026.9.30</v>
          </cell>
          <cell r="K392">
            <v>20</v>
          </cell>
          <cell r="L392">
            <v>20</v>
          </cell>
          <cell r="M392">
            <v>0</v>
          </cell>
          <cell r="N392">
            <v>0</v>
          </cell>
          <cell r="O392" t="str">
            <v>三面光硬化水渠1.5千米（1米*1.2米）</v>
          </cell>
          <cell r="P392" t="str">
            <v>解决污水横流问题，进一步巩固提升群众生活环境</v>
          </cell>
          <cell r="Q392" t="str">
            <v>就业务工</v>
          </cell>
          <cell r="R392" t="str">
            <v>是</v>
          </cell>
          <cell r="S392" t="str">
            <v>柳州市融安生态环境局</v>
          </cell>
          <cell r="T392" t="str">
            <v>东起乡人民政府</v>
          </cell>
          <cell r="U392" t="str">
            <v>唐益娥</v>
          </cell>
          <cell r="V392" t="str">
            <v>0772-8432008</v>
          </cell>
          <cell r="W392">
            <v>90</v>
          </cell>
          <cell r="X392">
            <v>400</v>
          </cell>
          <cell r="Y392">
            <v>36</v>
          </cell>
          <cell r="Z392">
            <v>145</v>
          </cell>
          <cell r="AA392">
            <v>400</v>
          </cell>
          <cell r="AB392" t="str">
            <v>否</v>
          </cell>
          <cell r="AC392" t="str">
            <v>否</v>
          </cell>
        </row>
        <row r="393">
          <cell r="E393" t="str">
            <v>潭头乡岭背村乡村振兴农村生活污水治理项目</v>
          </cell>
          <cell r="F393" t="str">
            <v>融安县</v>
          </cell>
          <cell r="G393" t="str">
            <v>潭头乡</v>
          </cell>
          <cell r="H393" t="str">
            <v>岭背村</v>
          </cell>
          <cell r="I393" t="str">
            <v>2026.03.01</v>
          </cell>
          <cell r="J393" t="str">
            <v>2026.9.30</v>
          </cell>
          <cell r="K393">
            <v>122</v>
          </cell>
          <cell r="L393">
            <v>122</v>
          </cell>
          <cell r="M393">
            <v>0</v>
          </cell>
          <cell r="N393">
            <v>0</v>
          </cell>
          <cell r="O393" t="str">
            <v>北山屯、新何洞屯、上大塘屯排污水沟（明沟、暗沟）、拆除砼路面等
</v>
          </cell>
          <cell r="P393" t="str">
            <v>解决污水横流、水沟黑臭等问题，进一步巩固提升群众生活环境</v>
          </cell>
          <cell r="Q393" t="str">
            <v>就业务工</v>
          </cell>
          <cell r="R393" t="str">
            <v>是</v>
          </cell>
          <cell r="S393" t="str">
            <v>柳州市融安生态环境局</v>
          </cell>
          <cell r="T393" t="str">
            <v>潭头乡人民政府</v>
          </cell>
          <cell r="U393" t="str">
            <v>韦宇琪</v>
          </cell>
          <cell r="V393" t="str">
            <v>0772-8482048</v>
          </cell>
          <cell r="W393">
            <v>396</v>
          </cell>
          <cell r="X393">
            <v>1445</v>
          </cell>
          <cell r="Y393">
            <v>100</v>
          </cell>
          <cell r="Z393">
            <v>396</v>
          </cell>
          <cell r="AA393">
            <v>1445</v>
          </cell>
          <cell r="AB393" t="str">
            <v>否</v>
          </cell>
          <cell r="AC393" t="str">
            <v>否</v>
          </cell>
        </row>
        <row r="394">
          <cell r="E394" t="str">
            <v>大坡乡同仕村同仕屯污水设施建设工程</v>
          </cell>
          <cell r="F394" t="str">
            <v>融安县</v>
          </cell>
          <cell r="G394" t="str">
            <v>大坡乡</v>
          </cell>
          <cell r="H394" t="str">
            <v>同仕村</v>
          </cell>
          <cell r="I394" t="str">
            <v>2026.03.01</v>
          </cell>
          <cell r="J394" t="str">
            <v>2026.9.30</v>
          </cell>
          <cell r="K394">
            <v>135</v>
          </cell>
          <cell r="L394">
            <v>135</v>
          </cell>
          <cell r="M394">
            <v>0</v>
          </cell>
          <cell r="N394">
            <v>0</v>
          </cell>
          <cell r="O394" t="str">
            <v>建设污水设施1套，日处理规模20吨，配套管道建设</v>
          </cell>
          <cell r="P394" t="str">
            <v>通过建设污水处理设施1套，解决村屯生活污水直接排放造成的环境污染问题，提升农村环境质量，受益农户89户，342人，污水收集处理率80%以上，出水水质达到农田灌溉标准</v>
          </cell>
          <cell r="Q394" t="str">
            <v>就业务工</v>
          </cell>
          <cell r="R394" t="str">
            <v>是</v>
          </cell>
          <cell r="S394" t="str">
            <v>融县农业农村局</v>
          </cell>
          <cell r="T394" t="str">
            <v>大坡乡人民政府</v>
          </cell>
          <cell r="U394" t="str">
            <v>李明</v>
          </cell>
          <cell r="V394">
            <v>8422026</v>
          </cell>
          <cell r="W394">
            <v>89</v>
          </cell>
          <cell r="X394">
            <v>269</v>
          </cell>
          <cell r="Y394">
            <v>29</v>
          </cell>
          <cell r="Z394">
            <v>73</v>
          </cell>
          <cell r="AA394">
            <v>269</v>
          </cell>
          <cell r="AB394" t="str">
            <v>否</v>
          </cell>
          <cell r="AC394" t="str">
            <v>否</v>
          </cell>
        </row>
        <row r="395">
          <cell r="E395" t="str">
            <v>融安县雅瑶乡雅瑶村江口屯，大塘屯人居环境整治工程</v>
          </cell>
          <cell r="F395" t="str">
            <v>融安县</v>
          </cell>
          <cell r="G395" t="str">
            <v>雅瑶乡</v>
          </cell>
          <cell r="H395" t="str">
            <v>雅瑶村</v>
          </cell>
          <cell r="I395" t="str">
            <v>2026.03.01</v>
          </cell>
          <cell r="J395" t="str">
            <v>2026.9.30</v>
          </cell>
          <cell r="K395">
            <v>50</v>
          </cell>
          <cell r="L395">
            <v>50</v>
          </cell>
          <cell r="M395">
            <v>0</v>
          </cell>
          <cell r="N395">
            <v>0</v>
          </cell>
          <cell r="O395" t="str">
            <v>新建污水排水沟2.5公里
</v>
          </cell>
          <cell r="P395" t="str">
            <v>解决污水横流问题，进一步巩固提升群众生活环境</v>
          </cell>
          <cell r="Q395" t="str">
            <v>就业务工</v>
          </cell>
          <cell r="R395" t="str">
            <v>是</v>
          </cell>
          <cell r="S395" t="str">
            <v>柳州市融安生态环境局</v>
          </cell>
          <cell r="T395" t="str">
            <v>雅瑶乡人民政府</v>
          </cell>
          <cell r="U395" t="str">
            <v>吴江福</v>
          </cell>
          <cell r="V395" t="str">
            <v>0772-8322086</v>
          </cell>
          <cell r="W395">
            <v>421</v>
          </cell>
          <cell r="X395">
            <v>1756</v>
          </cell>
          <cell r="Y395">
            <v>155</v>
          </cell>
          <cell r="Z395">
            <v>531</v>
          </cell>
          <cell r="AA395">
            <v>1756</v>
          </cell>
          <cell r="AB395" t="str">
            <v>否</v>
          </cell>
          <cell r="AC395" t="str">
            <v>否</v>
          </cell>
        </row>
        <row r="396">
          <cell r="E396" t="str">
            <v>2026—2028年融安县乡村振兴香杉苗木项目</v>
          </cell>
          <cell r="F396" t="str">
            <v>融安县</v>
          </cell>
          <cell r="G396" t="str">
            <v>长安镇</v>
          </cell>
          <cell r="H396" t="str">
            <v>隘面村</v>
          </cell>
          <cell r="I396" t="str">
            <v>2026.5.01</v>
          </cell>
          <cell r="J396" t="str">
            <v>2026.12.1</v>
          </cell>
          <cell r="K396">
            <v>180</v>
          </cell>
          <cell r="L396">
            <v>180</v>
          </cell>
          <cell r="M396">
            <v>0</v>
          </cell>
          <cell r="N396">
            <v>0</v>
          </cell>
          <cell r="O396" t="str">
            <v>培育西山良种苗木200万株，其中裸根苗100万株，轻基质容器苗100万株</v>
          </cell>
          <cell r="P396" t="str">
            <v>推动我县种苗产业的经济发展，为乡村振兴工作注入强大动力。</v>
          </cell>
          <cell r="Q396" t="str">
            <v>免费提供优质良种杉木苗给全县造林户造林</v>
          </cell>
          <cell r="R396" t="str">
            <v>否</v>
          </cell>
          <cell r="S396" t="str">
            <v>融安县林业局</v>
          </cell>
          <cell r="T396" t="str">
            <v>融安县林业局</v>
          </cell>
          <cell r="U396" t="str">
            <v>韦英恢</v>
          </cell>
          <cell r="V396">
            <v>18977251788</v>
          </cell>
          <cell r="W396">
            <v>3000</v>
          </cell>
          <cell r="X396">
            <v>12000</v>
          </cell>
          <cell r="Y396">
            <v>2000</v>
          </cell>
          <cell r="Z396">
            <v>8000</v>
          </cell>
          <cell r="AA396">
            <v>12000</v>
          </cell>
          <cell r="AB396" t="str">
            <v>否</v>
          </cell>
          <cell r="AC396" t="str">
            <v>是</v>
          </cell>
        </row>
        <row r="397">
          <cell r="E397" t="str">
            <v>西山林场香杉基地建设</v>
          </cell>
          <cell r="F397" t="str">
            <v>融安县</v>
          </cell>
          <cell r="G397" t="str">
            <v>长安镇</v>
          </cell>
        </row>
        <row r="397">
          <cell r="I397" t="str">
            <v>2026.01.01</v>
          </cell>
          <cell r="J397" t="str">
            <v>2026.10.31</v>
          </cell>
          <cell r="K397">
            <v>350</v>
          </cell>
          <cell r="L397">
            <v>350</v>
          </cell>
          <cell r="M397">
            <v>0</v>
          </cell>
          <cell r="N397">
            <v>0</v>
          </cell>
          <cell r="O397" t="str">
            <v>建设道路硬化4公里，宽3.5米，厚20厘米。蓄水池2个，蓄水量100吨</v>
          </cell>
          <cell r="P397" t="str">
            <v>带动就业，推动我县香杉产业高质量发展</v>
          </cell>
          <cell r="Q397" t="str">
            <v>带动生产，促进特色产业发展</v>
          </cell>
          <cell r="R397" t="str">
            <v>否</v>
          </cell>
          <cell r="S397" t="str">
            <v>融安县林业局</v>
          </cell>
          <cell r="T397" t="str">
            <v>融安县林业局</v>
          </cell>
          <cell r="U397" t="str">
            <v>韦英恢</v>
          </cell>
          <cell r="V397">
            <v>18977251788</v>
          </cell>
          <cell r="W397">
            <v>200</v>
          </cell>
          <cell r="X397">
            <v>1000</v>
          </cell>
          <cell r="Y397">
            <v>80</v>
          </cell>
          <cell r="Z397">
            <v>300</v>
          </cell>
          <cell r="AA397">
            <v>1000</v>
          </cell>
          <cell r="AB397" t="str">
            <v>否</v>
          </cell>
          <cell r="AC397" t="str">
            <v>是</v>
          </cell>
        </row>
        <row r="398">
          <cell r="E398" t="str">
            <v>融安县板榄镇拉叭村拉叭屯水毁路面修复工程</v>
          </cell>
          <cell r="F398" t="str">
            <v>融安县</v>
          </cell>
          <cell r="G398" t="str">
            <v>板榄镇</v>
          </cell>
          <cell r="H398" t="str">
            <v>拉叭村</v>
          </cell>
          <cell r="I398">
            <v>2026.1</v>
          </cell>
          <cell r="J398">
            <v>2016.12</v>
          </cell>
          <cell r="K398">
            <v>359</v>
          </cell>
          <cell r="L398">
            <v>359</v>
          </cell>
          <cell r="M398">
            <v>0</v>
          </cell>
          <cell r="N398">
            <v>0</v>
          </cell>
          <cell r="O398" t="str">
            <v>路面修复6.99公里</v>
          </cell>
          <cell r="P398" t="str">
            <v>完善基础设施建设，促进产业发展或方便群众出行，巩固脱贫成效。</v>
          </cell>
          <cell r="Q398" t="str">
            <v>带动生产、其他</v>
          </cell>
          <cell r="R398" t="str">
            <v>否</v>
          </cell>
          <cell r="S398" t="str">
            <v>融安县交通运输局</v>
          </cell>
          <cell r="T398" t="str">
            <v>融安县交通运输局</v>
          </cell>
          <cell r="U398" t="str">
            <v>韦承哲</v>
          </cell>
          <cell r="V398">
            <v>13878268419</v>
          </cell>
          <cell r="W398">
            <v>360</v>
          </cell>
          <cell r="X398">
            <v>1166</v>
          </cell>
        </row>
        <row r="398">
          <cell r="AA398">
            <v>4664</v>
          </cell>
          <cell r="AB398" t="str">
            <v>否</v>
          </cell>
          <cell r="AC398" t="str">
            <v>是</v>
          </cell>
        </row>
        <row r="399">
          <cell r="E399" t="str">
            <v>融安县板榄镇麻江村新建屯水毁修复工程</v>
          </cell>
          <cell r="F399" t="str">
            <v>融安县</v>
          </cell>
          <cell r="G399" t="str">
            <v>板榄镇</v>
          </cell>
          <cell r="H399" t="str">
            <v>麻江村</v>
          </cell>
          <cell r="I399">
            <v>2026.1</v>
          </cell>
          <cell r="J399">
            <v>2016.12</v>
          </cell>
          <cell r="K399">
            <v>15</v>
          </cell>
          <cell r="L399">
            <v>15</v>
          </cell>
          <cell r="M399">
            <v>0</v>
          </cell>
          <cell r="N399">
            <v>0</v>
          </cell>
          <cell r="O399" t="str">
            <v>水毁修复</v>
          </cell>
          <cell r="P399" t="str">
            <v>完善基础设施建设，促进产业发展或方便群众出行，巩固脱贫成效。</v>
          </cell>
          <cell r="Q399" t="str">
            <v>带动生产、其他</v>
          </cell>
          <cell r="R399" t="str">
            <v>否</v>
          </cell>
          <cell r="S399" t="str">
            <v>融安县交通运输局</v>
          </cell>
          <cell r="T399" t="str">
            <v>融安县交通运输局</v>
          </cell>
          <cell r="U399" t="str">
            <v>韦承哲</v>
          </cell>
          <cell r="V399">
            <v>13878268419</v>
          </cell>
          <cell r="W399">
            <v>216</v>
          </cell>
          <cell r="X399">
            <v>707</v>
          </cell>
        </row>
        <row r="399">
          <cell r="AA399">
            <v>2828</v>
          </cell>
          <cell r="AB399" t="str">
            <v>否</v>
          </cell>
          <cell r="AC399" t="str">
            <v>是</v>
          </cell>
        </row>
        <row r="400">
          <cell r="E400" t="str">
            <v>融安县板榄镇里鸟村更寨屯水毁修复工程</v>
          </cell>
          <cell r="F400" t="str">
            <v>融安县</v>
          </cell>
          <cell r="G400" t="str">
            <v>板榄镇</v>
          </cell>
          <cell r="H400" t="str">
            <v>里鸟村</v>
          </cell>
          <cell r="I400">
            <v>2026.1</v>
          </cell>
          <cell r="J400">
            <v>2016.12</v>
          </cell>
          <cell r="K400">
            <v>12</v>
          </cell>
          <cell r="L400">
            <v>12</v>
          </cell>
          <cell r="M400">
            <v>0</v>
          </cell>
          <cell r="N400">
            <v>0</v>
          </cell>
          <cell r="O400" t="str">
            <v>水毁修复</v>
          </cell>
          <cell r="P400" t="str">
            <v>完善基础设施建设，促进产业发展或方便群众出行，巩固脱贫成效。</v>
          </cell>
          <cell r="Q400" t="str">
            <v>带动生产、其他</v>
          </cell>
          <cell r="R400" t="str">
            <v>否</v>
          </cell>
          <cell r="S400" t="str">
            <v>融安县交通运输局</v>
          </cell>
          <cell r="T400" t="str">
            <v>融安县交通运输局</v>
          </cell>
          <cell r="U400" t="str">
            <v>韦承哲</v>
          </cell>
          <cell r="V400">
            <v>13878268419</v>
          </cell>
          <cell r="W400">
            <v>571</v>
          </cell>
          <cell r="X400">
            <v>1726</v>
          </cell>
        </row>
        <row r="400">
          <cell r="AA400">
            <v>6904</v>
          </cell>
          <cell r="AB400" t="str">
            <v>否</v>
          </cell>
          <cell r="AC400" t="str">
            <v>是</v>
          </cell>
        </row>
        <row r="401">
          <cell r="E401" t="str">
            <v>融安县板榄镇龙纳村马元屯水毁修复工程</v>
          </cell>
          <cell r="F401" t="str">
            <v>融安县</v>
          </cell>
          <cell r="G401" t="str">
            <v>板榄镇</v>
          </cell>
          <cell r="H401" t="str">
            <v>龙纳村</v>
          </cell>
          <cell r="I401">
            <v>2026.1</v>
          </cell>
          <cell r="J401">
            <v>2016.12</v>
          </cell>
          <cell r="K401">
            <v>10</v>
          </cell>
          <cell r="L401">
            <v>10</v>
          </cell>
          <cell r="M401">
            <v>0</v>
          </cell>
          <cell r="N401">
            <v>0</v>
          </cell>
          <cell r="O401" t="str">
            <v>水毁修复</v>
          </cell>
          <cell r="P401" t="str">
            <v>完善基础设施建设，促进产业发展或方便群众出行，巩固脱贫成效。</v>
          </cell>
          <cell r="Q401" t="str">
            <v>带动生产、其他</v>
          </cell>
          <cell r="R401" t="str">
            <v>否</v>
          </cell>
          <cell r="S401" t="str">
            <v>融安县交通运输局</v>
          </cell>
          <cell r="T401" t="str">
            <v>融安县交通运输局</v>
          </cell>
          <cell r="U401" t="str">
            <v>韦承哲</v>
          </cell>
          <cell r="V401">
            <v>13878268419</v>
          </cell>
          <cell r="W401">
            <v>574</v>
          </cell>
          <cell r="X401">
            <v>1862</v>
          </cell>
        </row>
        <row r="401">
          <cell r="AA401">
            <v>7448</v>
          </cell>
          <cell r="AB401" t="str">
            <v>否</v>
          </cell>
          <cell r="AC401" t="str">
            <v>是</v>
          </cell>
        </row>
        <row r="402">
          <cell r="E402" t="str">
            <v>融安县大将镇大将社区小弄屯水毁修复工程</v>
          </cell>
          <cell r="F402" t="str">
            <v>融安县</v>
          </cell>
          <cell r="G402" t="str">
            <v>大将镇</v>
          </cell>
          <cell r="H402" t="str">
            <v>大将村</v>
          </cell>
          <cell r="I402">
            <v>2026.1</v>
          </cell>
          <cell r="J402">
            <v>2016.12</v>
          </cell>
          <cell r="K402">
            <v>15.31</v>
          </cell>
          <cell r="L402">
            <v>15.31</v>
          </cell>
          <cell r="M402">
            <v>0</v>
          </cell>
          <cell r="N402">
            <v>0</v>
          </cell>
          <cell r="O402" t="str">
            <v>水毁修复</v>
          </cell>
          <cell r="P402" t="str">
            <v>完善基础设施建设，促进产业发展或方便群众出行，巩固脱贫成效。</v>
          </cell>
          <cell r="Q402" t="str">
            <v>带动生产、其他</v>
          </cell>
          <cell r="R402" t="str">
            <v>否</v>
          </cell>
          <cell r="S402" t="str">
            <v>融安县交通运输局</v>
          </cell>
          <cell r="T402" t="str">
            <v>融安县交通运输局</v>
          </cell>
          <cell r="U402" t="str">
            <v>韦承哲</v>
          </cell>
          <cell r="V402">
            <v>13878268419</v>
          </cell>
          <cell r="W402">
            <v>590</v>
          </cell>
          <cell r="X402">
            <v>1674</v>
          </cell>
        </row>
        <row r="402">
          <cell r="AA402">
            <v>6696</v>
          </cell>
          <cell r="AB402" t="str">
            <v>否</v>
          </cell>
          <cell r="AC402" t="str">
            <v>是</v>
          </cell>
        </row>
        <row r="403">
          <cell r="E403" t="str">
            <v>大良镇新和至杨柳公路安全隐患处置工程</v>
          </cell>
          <cell r="F403" t="str">
            <v>融安县</v>
          </cell>
          <cell r="G403" t="str">
            <v>大良镇</v>
          </cell>
          <cell r="H403" t="str">
            <v>杨柳村</v>
          </cell>
          <cell r="I403">
            <v>2026.1</v>
          </cell>
          <cell r="J403">
            <v>2016.12</v>
          </cell>
          <cell r="K403">
            <v>15</v>
          </cell>
          <cell r="L403">
            <v>15</v>
          </cell>
          <cell r="M403">
            <v>0</v>
          </cell>
          <cell r="N403">
            <v>0</v>
          </cell>
          <cell r="O403" t="str">
            <v>水毁修复</v>
          </cell>
          <cell r="P403" t="str">
            <v>完善基础设施建设，促进产业发展或方便群众出行，巩固脱贫成效。</v>
          </cell>
          <cell r="Q403" t="str">
            <v>带动生产、其他</v>
          </cell>
          <cell r="R403" t="str">
            <v>是</v>
          </cell>
          <cell r="S403" t="str">
            <v>融安县交通运输局</v>
          </cell>
          <cell r="T403" t="str">
            <v>融安县交通运输局</v>
          </cell>
          <cell r="U403" t="str">
            <v>韦承哲</v>
          </cell>
          <cell r="V403">
            <v>13878268419</v>
          </cell>
          <cell r="W403">
            <v>462</v>
          </cell>
          <cell r="X403">
            <v>1576</v>
          </cell>
        </row>
        <row r="403">
          <cell r="AA403">
            <v>6304</v>
          </cell>
          <cell r="AB403" t="str">
            <v>否</v>
          </cell>
          <cell r="AC403" t="str">
            <v>是</v>
          </cell>
        </row>
        <row r="404">
          <cell r="E404" t="str">
            <v>融安县大良镇新和村石家屯水毁修复工程</v>
          </cell>
          <cell r="F404" t="str">
            <v>融安县</v>
          </cell>
          <cell r="G404" t="str">
            <v>大良镇</v>
          </cell>
          <cell r="H404" t="str">
            <v>新和村</v>
          </cell>
          <cell r="I404">
            <v>2026.1</v>
          </cell>
          <cell r="J404">
            <v>2016.12</v>
          </cell>
          <cell r="K404">
            <v>50</v>
          </cell>
          <cell r="L404">
            <v>50</v>
          </cell>
          <cell r="M404">
            <v>0</v>
          </cell>
          <cell r="N404">
            <v>0</v>
          </cell>
          <cell r="O404" t="str">
            <v>水毁修复</v>
          </cell>
          <cell r="P404" t="str">
            <v>完善基础设施建设，促进产业发展或方便群众出行，巩固脱贫成效。</v>
          </cell>
          <cell r="Q404" t="str">
            <v>带动生产、其他</v>
          </cell>
          <cell r="R404" t="str">
            <v>否</v>
          </cell>
          <cell r="S404" t="str">
            <v>融安县交通运输局</v>
          </cell>
          <cell r="T404" t="str">
            <v>融安县交通运输局</v>
          </cell>
          <cell r="U404" t="str">
            <v>韦承哲</v>
          </cell>
          <cell r="V404">
            <v>13878268419</v>
          </cell>
          <cell r="W404">
            <v>660</v>
          </cell>
          <cell r="X404">
            <v>2257</v>
          </cell>
        </row>
        <row r="404">
          <cell r="AA404">
            <v>9028</v>
          </cell>
          <cell r="AB404" t="str">
            <v>否</v>
          </cell>
          <cell r="AC404" t="str">
            <v>是</v>
          </cell>
        </row>
        <row r="405">
          <cell r="E405" t="str">
            <v>融安县大良镇龙山村油菜屯水毁修复工程</v>
          </cell>
          <cell r="F405" t="str">
            <v>融安县</v>
          </cell>
          <cell r="G405" t="str">
            <v>大良镇</v>
          </cell>
          <cell r="H405" t="str">
            <v>龙山村</v>
          </cell>
          <cell r="I405">
            <v>2026.1</v>
          </cell>
          <cell r="J405">
            <v>2016.12</v>
          </cell>
          <cell r="K405">
            <v>5</v>
          </cell>
          <cell r="L405">
            <v>5</v>
          </cell>
          <cell r="M405">
            <v>0</v>
          </cell>
          <cell r="N405">
            <v>0</v>
          </cell>
          <cell r="O405" t="str">
            <v>水毁修复</v>
          </cell>
          <cell r="P405" t="str">
            <v>完善基础设施建设，促进产业发展或方便群众出行，巩固脱贫成效。</v>
          </cell>
          <cell r="Q405" t="str">
            <v>带动生产、其他</v>
          </cell>
          <cell r="R405" t="str">
            <v>否</v>
          </cell>
          <cell r="S405" t="str">
            <v>融安县交通运输局</v>
          </cell>
          <cell r="T405" t="str">
            <v>融安县交通运输局</v>
          </cell>
          <cell r="U405" t="str">
            <v>韦承哲</v>
          </cell>
          <cell r="V405">
            <v>13878268419</v>
          </cell>
          <cell r="W405">
            <v>1003</v>
          </cell>
          <cell r="X405">
            <v>3656</v>
          </cell>
        </row>
        <row r="405">
          <cell r="AA405">
            <v>14624</v>
          </cell>
          <cell r="AB405" t="str">
            <v>否</v>
          </cell>
          <cell r="AC405" t="str">
            <v>是</v>
          </cell>
        </row>
        <row r="406">
          <cell r="E406" t="str">
            <v>大良至巷口公路（芦洞水库段）路面修复工程</v>
          </cell>
          <cell r="F406" t="str">
            <v>融安县</v>
          </cell>
          <cell r="G406" t="str">
            <v>潭头乡</v>
          </cell>
          <cell r="H406" t="str">
            <v>何洞村</v>
          </cell>
          <cell r="I406">
            <v>2026.1</v>
          </cell>
          <cell r="J406">
            <v>2016.12</v>
          </cell>
          <cell r="K406">
            <v>3</v>
          </cell>
          <cell r="L406">
            <v>3</v>
          </cell>
          <cell r="M406">
            <v>0</v>
          </cell>
          <cell r="N406">
            <v>0</v>
          </cell>
          <cell r="O406" t="str">
            <v>水毁修复</v>
          </cell>
          <cell r="P406" t="str">
            <v>完善基础设施建设，促进产业发展或方便群众出行，巩固脱贫成效。</v>
          </cell>
          <cell r="Q406" t="str">
            <v>带动生产、其他</v>
          </cell>
          <cell r="R406" t="str">
            <v>是</v>
          </cell>
          <cell r="S406" t="str">
            <v>融安县交通运输局</v>
          </cell>
          <cell r="T406" t="str">
            <v>融安县交通运输局</v>
          </cell>
          <cell r="U406" t="str">
            <v>韦承哲</v>
          </cell>
          <cell r="V406">
            <v>13878268419</v>
          </cell>
          <cell r="W406">
            <v>232</v>
          </cell>
          <cell r="X406">
            <v>232</v>
          </cell>
        </row>
        <row r="406">
          <cell r="AA406">
            <v>4248</v>
          </cell>
          <cell r="AB406" t="str">
            <v>否</v>
          </cell>
          <cell r="AC406" t="str">
            <v>是</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6年度申报项目"/>
    </sheetNames>
    <sheetDataSet>
      <sheetData sheetId="0">
        <row r="3">
          <cell r="F3" t="str">
            <v>填报联系人及联系方式：</v>
          </cell>
        </row>
        <row r="4">
          <cell r="E4" t="str">
            <v>项目名称</v>
          </cell>
          <cell r="F4" t="str">
            <v>建设地点</v>
          </cell>
        </row>
        <row r="6">
          <cell r="F6" t="str">
            <v>县</v>
          </cell>
          <cell r="G6" t="str">
            <v>乡镇</v>
          </cell>
          <cell r="H6" t="str">
            <v>村</v>
          </cell>
        </row>
        <row r="8">
          <cell r="E8" t="str">
            <v>融安县长安镇珠玉村石龙屯农田灌溉渠道工程</v>
          </cell>
          <cell r="F8" t="str">
            <v>融安县</v>
          </cell>
          <cell r="G8" t="str">
            <v>长安镇</v>
          </cell>
          <cell r="H8" t="str">
            <v>珠玉村</v>
          </cell>
        </row>
        <row r="9">
          <cell r="E9" t="str">
            <v>融安县长安镇大巷村水稻农田灌溉水渠工程</v>
          </cell>
          <cell r="F9" t="str">
            <v>融安县</v>
          </cell>
          <cell r="G9" t="str">
            <v>长安镇</v>
          </cell>
          <cell r="H9" t="str">
            <v>大巷村</v>
          </cell>
        </row>
        <row r="10">
          <cell r="E10" t="str">
            <v>融安县长安镇寻村村龙猛屯一级乡路连接龙猛屯四队产业路段建设</v>
          </cell>
          <cell r="F10" t="str">
            <v>融安县</v>
          </cell>
          <cell r="G10" t="str">
            <v>长安镇</v>
          </cell>
          <cell r="H10" t="str">
            <v>寻村村</v>
          </cell>
        </row>
        <row r="11">
          <cell r="E11" t="str">
            <v>融安县长安镇木寨村木寨屯二队渡槽（产业用水）</v>
          </cell>
          <cell r="F11" t="str">
            <v>融安县</v>
          </cell>
          <cell r="G11" t="str">
            <v>长安镇</v>
          </cell>
          <cell r="H11" t="str">
            <v>木寨村</v>
          </cell>
        </row>
        <row r="12">
          <cell r="E12" t="str">
            <v>融安县长安镇竹子村排灌渡槽</v>
          </cell>
          <cell r="F12" t="str">
            <v>融安县</v>
          </cell>
          <cell r="G12" t="str">
            <v>长安镇</v>
          </cell>
          <cell r="H12" t="str">
            <v>竹子村</v>
          </cell>
        </row>
        <row r="13">
          <cell r="E13" t="str">
            <v>融安县长安镇大坡村何家屯万里坝水渠、板栗坪至桐榴水平头水渠维修项目</v>
          </cell>
          <cell r="F13" t="str">
            <v>融安县</v>
          </cell>
          <cell r="G13" t="str">
            <v>长安镇</v>
          </cell>
          <cell r="H13" t="str">
            <v>大坡村</v>
          </cell>
        </row>
        <row r="14">
          <cell r="E14" t="str">
            <v>融安县长安镇大坡村桐榴屯农田灌溉水渠工程</v>
          </cell>
          <cell r="F14" t="str">
            <v>融安县</v>
          </cell>
          <cell r="G14" t="str">
            <v>长安镇</v>
          </cell>
          <cell r="H14" t="str">
            <v>大坡村</v>
          </cell>
        </row>
        <row r="15">
          <cell r="E15" t="str">
            <v>融安县长安镇塘寨村鹿鸣屯野鬼塘-大仓屯拉蒙段农田灌溉水渠</v>
          </cell>
          <cell r="F15" t="str">
            <v>融安县</v>
          </cell>
          <cell r="G15" t="str">
            <v>长安镇</v>
          </cell>
          <cell r="H15" t="str">
            <v>塘寨村</v>
          </cell>
        </row>
        <row r="16">
          <cell r="E16" t="str">
            <v>融安县长安镇保江村志远屯农田灌溉渠道建设项目</v>
          </cell>
          <cell r="F16" t="str">
            <v>融安县</v>
          </cell>
          <cell r="G16" t="str">
            <v>长安镇</v>
          </cell>
          <cell r="H16" t="str">
            <v>保江村</v>
          </cell>
        </row>
        <row r="17">
          <cell r="E17" t="str">
            <v>融安县长安镇安宁村大袍屯塌方治理项目</v>
          </cell>
          <cell r="F17" t="str">
            <v>融安县</v>
          </cell>
          <cell r="G17" t="str">
            <v>长安镇</v>
          </cell>
          <cell r="H17" t="str">
            <v>安宁村</v>
          </cell>
        </row>
        <row r="18">
          <cell r="E18" t="str">
            <v>融安县长安镇河勒村自来水管网工程</v>
          </cell>
          <cell r="F18" t="str">
            <v>融安县</v>
          </cell>
          <cell r="G18" t="str">
            <v>长安镇</v>
          </cell>
          <cell r="H18" t="str">
            <v>河勒村</v>
          </cell>
        </row>
        <row r="19">
          <cell r="E19" t="str">
            <v>融安县长安镇和寨村和寨屯自来水管网工程</v>
          </cell>
          <cell r="F19" t="str">
            <v>融安县</v>
          </cell>
          <cell r="G19" t="str">
            <v>长安镇</v>
          </cell>
          <cell r="H19" t="str">
            <v>和寨村</v>
          </cell>
        </row>
        <row r="20">
          <cell r="E20" t="str">
            <v>融安县长安镇祥多村瓦瑶一屯农田灌溉水渠工程</v>
          </cell>
          <cell r="F20" t="str">
            <v>融安县</v>
          </cell>
          <cell r="G20" t="str">
            <v>长安镇</v>
          </cell>
          <cell r="H20" t="str">
            <v>祥多村</v>
          </cell>
        </row>
        <row r="21">
          <cell r="E21" t="str">
            <v>融安县长安镇大洲村乡村振兴示范点建设项目</v>
          </cell>
          <cell r="F21" t="str">
            <v>融安县</v>
          </cell>
          <cell r="G21" t="str">
            <v>长安镇</v>
          </cell>
          <cell r="H21" t="str">
            <v>大洲村</v>
          </cell>
        </row>
        <row r="22">
          <cell r="E22" t="str">
            <v>江口村平村屯优质产业基地配套设施项目</v>
          </cell>
          <cell r="F22" t="str">
            <v>融安县</v>
          </cell>
          <cell r="G22" t="str">
            <v>长安镇</v>
          </cell>
          <cell r="H22" t="str">
            <v>江口村</v>
          </cell>
        </row>
        <row r="23">
          <cell r="E23" t="str">
            <v>融安县长安镇桐榴屯农田灌溉项目</v>
          </cell>
          <cell r="F23" t="str">
            <v>融安县</v>
          </cell>
          <cell r="G23" t="str">
            <v>长安镇</v>
          </cell>
          <cell r="H23" t="str">
            <v>大坡村</v>
          </cell>
        </row>
        <row r="24">
          <cell r="E24" t="str">
            <v>融安县长安镇大乐村柏崖屯自来水管网工程</v>
          </cell>
          <cell r="F24" t="str">
            <v>融安县</v>
          </cell>
          <cell r="G24" t="str">
            <v>长安镇</v>
          </cell>
          <cell r="H24" t="str">
            <v>大乐村</v>
          </cell>
        </row>
        <row r="25">
          <cell r="E25" t="str">
            <v>融安县长安镇泗朗村泗维河坝头水毁道路维修项目</v>
          </cell>
          <cell r="F25" t="str">
            <v>融安县</v>
          </cell>
          <cell r="G25" t="str">
            <v>长安镇</v>
          </cell>
          <cell r="H25" t="str">
            <v>泗朗村</v>
          </cell>
        </row>
        <row r="26">
          <cell r="E26" t="str">
            <v>融安县长安镇大乐村大梘屯产业路硬化项目</v>
          </cell>
          <cell r="F26" t="str">
            <v>融安县</v>
          </cell>
          <cell r="G26" t="str">
            <v>长安镇</v>
          </cell>
          <cell r="H26" t="str">
            <v>大乐村</v>
          </cell>
        </row>
        <row r="27">
          <cell r="E27" t="str">
            <v>融安县长安镇瑶送村瑶送屯农田灌溉项目</v>
          </cell>
          <cell r="F27" t="str">
            <v>融安县</v>
          </cell>
          <cell r="G27" t="str">
            <v>长安镇</v>
          </cell>
          <cell r="H27" t="str">
            <v>瑶送村</v>
          </cell>
        </row>
        <row r="28">
          <cell r="E28" t="str">
            <v>融安县长安镇大巷村下村屯产业硬化道路项目</v>
          </cell>
          <cell r="F28" t="str">
            <v>融安县</v>
          </cell>
          <cell r="G28" t="str">
            <v>长安镇</v>
          </cell>
          <cell r="H28" t="str">
            <v>大巷村</v>
          </cell>
        </row>
        <row r="29">
          <cell r="E29" t="str">
            <v>融安县长安镇太平村太平屯盖板涵</v>
          </cell>
          <cell r="F29" t="str">
            <v>融安县</v>
          </cell>
          <cell r="G29" t="str">
            <v>长安镇</v>
          </cell>
          <cell r="H29" t="str">
            <v>太平村</v>
          </cell>
        </row>
        <row r="30">
          <cell r="E30" t="str">
            <v>融安县长安镇保江村珠赖屯大冲水库维修项目</v>
          </cell>
          <cell r="F30" t="str">
            <v>融安县</v>
          </cell>
          <cell r="G30" t="str">
            <v>长安镇</v>
          </cell>
          <cell r="H30" t="str">
            <v>保江村</v>
          </cell>
        </row>
        <row r="31">
          <cell r="E31" t="str">
            <v>融安县长安镇珠玉村石龙屯级产业路硬化</v>
          </cell>
          <cell r="F31" t="str">
            <v>融安县</v>
          </cell>
          <cell r="G31" t="str">
            <v>长安镇</v>
          </cell>
          <cell r="H31" t="str">
            <v>珠玉村</v>
          </cell>
        </row>
        <row r="32">
          <cell r="E32" t="str">
            <v>融安县长安镇新安村横水屯马勒产业基地建设</v>
          </cell>
          <cell r="F32" t="str">
            <v>融安县</v>
          </cell>
          <cell r="G32" t="str">
            <v>长安镇</v>
          </cell>
          <cell r="H32" t="str">
            <v>新安村</v>
          </cell>
        </row>
        <row r="33">
          <cell r="E33" t="str">
            <v>融安县长安镇大乐村岩口屯产业基地建设</v>
          </cell>
          <cell r="F33" t="str">
            <v>融安县</v>
          </cell>
          <cell r="G33" t="str">
            <v>长安镇</v>
          </cell>
          <cell r="H33" t="str">
            <v>大乐村</v>
          </cell>
        </row>
        <row r="34">
          <cell r="E34" t="str">
            <v>融安县长安镇大乐村隘底屯木洞农田灌溉渠道</v>
          </cell>
          <cell r="F34" t="str">
            <v>融安县</v>
          </cell>
          <cell r="G34" t="str">
            <v>长安镇</v>
          </cell>
          <cell r="H34" t="str">
            <v>大乐村</v>
          </cell>
        </row>
        <row r="35">
          <cell r="E35" t="str">
            <v>融安县长安镇红卫村上屯排洪沟提升工程</v>
          </cell>
          <cell r="F35" t="str">
            <v>融安县</v>
          </cell>
          <cell r="G35" t="str">
            <v>长安镇</v>
          </cell>
          <cell r="H35" t="str">
            <v>红卫村</v>
          </cell>
        </row>
        <row r="36">
          <cell r="E36" t="str">
            <v>融安县长安镇小洲村莲花屯污水处理建设</v>
          </cell>
          <cell r="F36" t="str">
            <v>融安县</v>
          </cell>
          <cell r="G36" t="str">
            <v>长安镇</v>
          </cell>
          <cell r="H36" t="str">
            <v>小洲村</v>
          </cell>
        </row>
        <row r="37">
          <cell r="E37" t="str">
            <v>融安县长安镇江口村江口屯雷皇庙至下伞屯产业路硬化</v>
          </cell>
          <cell r="F37" t="str">
            <v>融安县</v>
          </cell>
          <cell r="G37" t="str">
            <v>长安镇</v>
          </cell>
          <cell r="H37" t="str">
            <v>江口村</v>
          </cell>
        </row>
        <row r="38">
          <cell r="E38" t="str">
            <v>融安县长安镇太平村农业产业配套设施建设</v>
          </cell>
          <cell r="F38" t="str">
            <v>融安县</v>
          </cell>
          <cell r="G38" t="str">
            <v>长安镇</v>
          </cell>
          <cell r="H38" t="str">
            <v>太平村</v>
          </cell>
        </row>
        <row r="39">
          <cell r="E39" t="str">
            <v>融安县长安镇泗朗村沙坪沟屯油茶产业基地产业路项目</v>
          </cell>
          <cell r="F39" t="str">
            <v>融安县</v>
          </cell>
          <cell r="G39" t="str">
            <v>长安镇</v>
          </cell>
          <cell r="H39" t="str">
            <v>泗朗村</v>
          </cell>
        </row>
        <row r="40">
          <cell r="E40" t="str">
            <v>融安县长安镇祥多村瓦瑶二屯油茶产业基地产业路项目</v>
          </cell>
          <cell r="F40" t="str">
            <v>融安县</v>
          </cell>
          <cell r="G40" t="str">
            <v>长安镇</v>
          </cell>
          <cell r="H40" t="str">
            <v>祥多村</v>
          </cell>
        </row>
        <row r="41">
          <cell r="E41" t="str">
            <v>融安县板榄镇沙江村杉木田屯人畜饮水工程</v>
          </cell>
          <cell r="F41" t="str">
            <v>融安县</v>
          </cell>
          <cell r="G41" t="str">
            <v>板榄镇</v>
          </cell>
          <cell r="H41" t="str">
            <v>沙江村</v>
          </cell>
        </row>
        <row r="42">
          <cell r="E42" t="str">
            <v>融安县板榄镇官昔村拉溪屯人畜饮水工程</v>
          </cell>
          <cell r="F42" t="str">
            <v>融安县</v>
          </cell>
          <cell r="G42" t="str">
            <v>板榄镇</v>
          </cell>
          <cell r="H42" t="str">
            <v>官昔村</v>
          </cell>
        </row>
        <row r="43">
          <cell r="E43" t="str">
            <v>融安县板榄镇官昔村露水屯人畜饮水工程</v>
          </cell>
          <cell r="F43" t="str">
            <v>融安县</v>
          </cell>
          <cell r="G43" t="str">
            <v>板榄镇</v>
          </cell>
          <cell r="H43" t="str">
            <v>官昔村</v>
          </cell>
        </row>
        <row r="44">
          <cell r="E44" t="str">
            <v>板榄镇各村屯太阳能路灯新增建设项目</v>
          </cell>
        </row>
        <row r="44">
          <cell r="G44" t="str">
            <v>板榄镇</v>
          </cell>
          <cell r="H44" t="str">
            <v>各村</v>
          </cell>
        </row>
        <row r="45">
          <cell r="E45" t="str">
            <v>融安县板榄镇马步村中村盖板涵改建</v>
          </cell>
          <cell r="F45" t="str">
            <v>融安县</v>
          </cell>
          <cell r="G45" t="str">
            <v>板榄镇</v>
          </cell>
          <cell r="H45" t="str">
            <v>马步村</v>
          </cell>
        </row>
        <row r="46">
          <cell r="E46" t="str">
            <v>融安县板榄镇四平村山北屯破赖道路硬化</v>
          </cell>
          <cell r="F46" t="str">
            <v>融安县</v>
          </cell>
          <cell r="G46" t="str">
            <v>板榄镇</v>
          </cell>
          <cell r="H46" t="str">
            <v>四平村</v>
          </cell>
        </row>
        <row r="47">
          <cell r="E47" t="str">
            <v>融安县板榄镇拉叭村北指屯巷道硬化项目</v>
          </cell>
          <cell r="F47" t="str">
            <v>融安县</v>
          </cell>
          <cell r="G47" t="str">
            <v>板榄镇</v>
          </cell>
          <cell r="H47" t="str">
            <v>拉叭村</v>
          </cell>
        </row>
        <row r="48">
          <cell r="E48" t="str">
            <v>融安县板榄镇四平村板榄寨屯大竹冲产业路</v>
          </cell>
          <cell r="F48" t="str">
            <v>融安县</v>
          </cell>
          <cell r="G48" t="str">
            <v>板榄镇</v>
          </cell>
          <cell r="H48" t="str">
            <v>四平村</v>
          </cell>
        </row>
        <row r="49">
          <cell r="E49" t="str">
            <v>融安县板榄镇山尾村九坡头、盘路屯环寨产业发展道路</v>
          </cell>
          <cell r="F49" t="str">
            <v>融安县</v>
          </cell>
          <cell r="G49" t="str">
            <v>板榄镇</v>
          </cell>
          <cell r="H49" t="str">
            <v>山尾村</v>
          </cell>
        </row>
        <row r="50">
          <cell r="E50" t="str">
            <v>融安县板榄镇蒙村村老旦口至大滩底产业路</v>
          </cell>
          <cell r="F50" t="str">
            <v>融安县</v>
          </cell>
          <cell r="G50" t="str">
            <v>板榄镇</v>
          </cell>
          <cell r="H50" t="str">
            <v>蒙村村</v>
          </cell>
        </row>
        <row r="51">
          <cell r="E51" t="str">
            <v>板榄镇里鸟村高坝至老秧田水渠建设项目</v>
          </cell>
          <cell r="F51" t="str">
            <v>融安</v>
          </cell>
          <cell r="G51" t="str">
            <v>板榄</v>
          </cell>
          <cell r="H51" t="str">
            <v>里鸟</v>
          </cell>
        </row>
        <row r="52">
          <cell r="E52" t="str">
            <v>融安县板榄镇江北村高寨屯四空产业路</v>
          </cell>
          <cell r="F52" t="str">
            <v>融安县</v>
          </cell>
          <cell r="G52" t="str">
            <v>板榄镇</v>
          </cell>
          <cell r="H52" t="str">
            <v>江北村</v>
          </cell>
        </row>
        <row r="53">
          <cell r="E53" t="str">
            <v>融安县板榄镇板榄社区板一屯金桔产业路</v>
          </cell>
          <cell r="F53" t="str">
            <v>融安县</v>
          </cell>
          <cell r="G53" t="str">
            <v>板榄镇</v>
          </cell>
          <cell r="H53" t="str">
            <v>板榄社区
板一屯</v>
          </cell>
        </row>
        <row r="54">
          <cell r="E54" t="str">
            <v>融安县板榄镇古龙村岭脚屯吃水冲红泥香杉产业路</v>
          </cell>
          <cell r="F54" t="str">
            <v>融安县</v>
          </cell>
          <cell r="G54" t="str">
            <v>板榄镇</v>
          </cell>
          <cell r="H54" t="str">
            <v>古龙村</v>
          </cell>
        </row>
        <row r="55">
          <cell r="E55" t="str">
            <v>融安县板榄镇麻江村麻江屯四季冲产业硬化路</v>
          </cell>
          <cell r="F55" t="str">
            <v>融安县</v>
          </cell>
          <cell r="G55" t="str">
            <v>板榄镇</v>
          </cell>
          <cell r="H55" t="str">
            <v>麻江村</v>
          </cell>
        </row>
        <row r="56">
          <cell r="E56" t="str">
            <v>融安县板榄镇里鸟村里鸟二屯入户道路建设</v>
          </cell>
          <cell r="F56" t="str">
            <v>融安县</v>
          </cell>
          <cell r="G56" t="str">
            <v>板榄镇</v>
          </cell>
          <cell r="H56" t="str">
            <v>里鸟村</v>
          </cell>
        </row>
        <row r="57">
          <cell r="E57" t="str">
            <v>融安县板榄镇古龙村永红屯拉当金桔产业路</v>
          </cell>
          <cell r="F57" t="str">
            <v>融安县</v>
          </cell>
          <cell r="G57" t="str">
            <v>板榄镇</v>
          </cell>
          <cell r="H57" t="str">
            <v>古龙村</v>
          </cell>
        </row>
        <row r="58">
          <cell r="E58" t="str">
            <v>融安县板榄镇沙江村油茶基地建设项目</v>
          </cell>
          <cell r="F58" t="str">
            <v>融安县</v>
          </cell>
          <cell r="G58" t="str">
            <v>板榄镇</v>
          </cell>
          <cell r="H58" t="str">
            <v>沙江村</v>
          </cell>
        </row>
        <row r="59">
          <cell r="E59" t="str">
            <v>融安县板榄镇蒙村村新岭至六塘通屯路</v>
          </cell>
          <cell r="F59" t="str">
            <v>融安县</v>
          </cell>
          <cell r="G59" t="str">
            <v>板榄镇</v>
          </cell>
          <cell r="H59" t="str">
            <v>蒙村村</v>
          </cell>
        </row>
        <row r="60">
          <cell r="E60" t="str">
            <v>融安县板榄镇蒙村村横江中间寨盖板函</v>
          </cell>
          <cell r="F60" t="str">
            <v>融安县</v>
          </cell>
          <cell r="G60" t="str">
            <v>板榄镇</v>
          </cell>
          <cell r="H60" t="str">
            <v>蒙村村</v>
          </cell>
        </row>
        <row r="61">
          <cell r="E61" t="str">
            <v>融安县板榄镇木吉村山坪屯八达盖板涵</v>
          </cell>
          <cell r="F61" t="str">
            <v>融安县</v>
          </cell>
          <cell r="G61" t="str">
            <v>板榄镇</v>
          </cell>
          <cell r="H61" t="str">
            <v>木吉村</v>
          </cell>
        </row>
        <row r="62">
          <cell r="E62" t="str">
            <v>融安县板榄镇泗安村纳母屯至三江县江脑屯产业路</v>
          </cell>
          <cell r="F62" t="str">
            <v>融安县</v>
          </cell>
          <cell r="G62" t="str">
            <v>板榄镇</v>
          </cell>
          <cell r="H62" t="str">
            <v>泗安村</v>
          </cell>
        </row>
        <row r="63">
          <cell r="E63" t="str">
            <v>融安县板榄镇泗安村新建六贯河口盖板涵</v>
          </cell>
          <cell r="F63" t="str">
            <v>融安县</v>
          </cell>
          <cell r="G63" t="str">
            <v>板榄镇</v>
          </cell>
          <cell r="H63" t="str">
            <v>泗安村</v>
          </cell>
        </row>
        <row r="64">
          <cell r="E64" t="str">
            <v>融安县板榄镇麻江村新建屯古岭界产业硬化路</v>
          </cell>
          <cell r="F64" t="str">
            <v>融安县</v>
          </cell>
          <cell r="G64" t="str">
            <v>板榄镇</v>
          </cell>
          <cell r="H64" t="str">
            <v>麻江村</v>
          </cell>
        </row>
        <row r="65">
          <cell r="E65" t="str">
            <v>融安县板榄镇拉谢村大麻屯盖板涵</v>
          </cell>
          <cell r="F65" t="str">
            <v>融安县</v>
          </cell>
          <cell r="G65" t="str">
            <v>板榄镇</v>
          </cell>
          <cell r="H65" t="str">
            <v>拉谢村</v>
          </cell>
        </row>
        <row r="66">
          <cell r="E66" t="str">
            <v>融安县板榄镇龙纳村坡贝屯、盘龙屯人畜饮水工程水源取水点增项工程</v>
          </cell>
          <cell r="F66" t="str">
            <v>融安县</v>
          </cell>
          <cell r="G66" t="str">
            <v>板榄镇</v>
          </cell>
          <cell r="H66" t="str">
            <v>龙纳村</v>
          </cell>
        </row>
        <row r="67">
          <cell r="E67" t="str">
            <v>融安县板榄镇龙纳村马元屯木耙涵板桥</v>
          </cell>
          <cell r="F67" t="str">
            <v>融安县</v>
          </cell>
          <cell r="G67" t="str">
            <v>板榄镇</v>
          </cell>
          <cell r="H67" t="str">
            <v>龙纳村</v>
          </cell>
        </row>
        <row r="68">
          <cell r="E68" t="str">
            <v>桥水屯下六洞产业路</v>
          </cell>
          <cell r="F68" t="str">
            <v>融安县</v>
          </cell>
          <cell r="G68" t="str">
            <v>板榄镇</v>
          </cell>
          <cell r="H68" t="str">
            <v>江北村</v>
          </cell>
        </row>
        <row r="69">
          <cell r="E69" t="str">
            <v>融安县板榄镇山尾村泗顶冲屯屯内道路硬化四座盖板涵</v>
          </cell>
          <cell r="F69" t="str">
            <v>融安县</v>
          </cell>
          <cell r="G69" t="str">
            <v>板榄镇</v>
          </cell>
          <cell r="H69" t="str">
            <v>山尾村</v>
          </cell>
        </row>
        <row r="70">
          <cell r="E70" t="str">
            <v>融安县板榄镇高尚莫家湾桥头至高坝尾道路硬化建设项目</v>
          </cell>
          <cell r="F70" t="str">
            <v>融安</v>
          </cell>
          <cell r="G70" t="str">
            <v>板榄</v>
          </cell>
          <cell r="H70" t="str">
            <v>里鸟</v>
          </cell>
        </row>
        <row r="71">
          <cell r="E71" t="str">
            <v>融安县板榄镇沙江村朝马屯油茶基地道路硬化建设项目</v>
          </cell>
          <cell r="F71" t="str">
            <v>融安县</v>
          </cell>
          <cell r="G71" t="str">
            <v>板榄镇</v>
          </cell>
          <cell r="H71" t="str">
            <v>沙江村</v>
          </cell>
        </row>
        <row r="72">
          <cell r="E72" t="str">
            <v>融安县雅瑶乡雅瑶村水沟脚金桔产业基地项目</v>
          </cell>
          <cell r="F72" t="str">
            <v>融安县</v>
          </cell>
          <cell r="G72" t="str">
            <v>雅瑶乡</v>
          </cell>
          <cell r="H72" t="str">
            <v>雅瑶村</v>
          </cell>
        </row>
        <row r="73">
          <cell r="E73" t="str">
            <v>融安县雅瑶乡冠带村拉近精品金桔冷链物流与高附加值加工基地</v>
          </cell>
          <cell r="F73" t="str">
            <v>融安县</v>
          </cell>
          <cell r="G73" t="str">
            <v>雅瑶乡</v>
          </cell>
          <cell r="H73" t="str">
            <v>冠带村</v>
          </cell>
        </row>
        <row r="74">
          <cell r="E74" t="str">
            <v>融安县雅瑶乡黄金村老村屯金桔产业园基础设施提升</v>
          </cell>
          <cell r="F74" t="str">
            <v>融安县</v>
          </cell>
          <cell r="G74" t="str">
            <v>雅瑶乡</v>
          </cell>
          <cell r="H74" t="str">
            <v>黄金村</v>
          </cell>
        </row>
        <row r="75">
          <cell r="E75" t="str">
            <v>融安县雅瑶乡福田村龙勉屯至石果屯金桔产业基地项目</v>
          </cell>
          <cell r="F75" t="str">
            <v>融安县</v>
          </cell>
          <cell r="G75" t="str">
            <v>雅瑶乡</v>
          </cell>
          <cell r="H75" t="str">
            <v>福田村</v>
          </cell>
        </row>
        <row r="76">
          <cell r="E76" t="str">
            <v>融安县雅瑶乡黄金村桥头一屯农田排灌水渠建设项目</v>
          </cell>
          <cell r="F76" t="str">
            <v>融安县</v>
          </cell>
          <cell r="G76" t="str">
            <v>雅瑶乡</v>
          </cell>
          <cell r="H76" t="str">
            <v>黄金村</v>
          </cell>
        </row>
        <row r="77">
          <cell r="E77" t="str">
            <v>融安县雅瑶乡章口村平利屯金桔产业园</v>
          </cell>
          <cell r="F77" t="str">
            <v>融安县</v>
          </cell>
          <cell r="G77" t="str">
            <v>雅瑶乡</v>
          </cell>
          <cell r="H77" t="str">
            <v>章口村</v>
          </cell>
        </row>
        <row r="78">
          <cell r="E78" t="str">
            <v>雅瑶乡车平村河口屯至江尾屯道路水毁修复工程</v>
          </cell>
          <cell r="F78" t="str">
            <v>融安县</v>
          </cell>
          <cell r="G78" t="str">
            <v>雅瑶乡</v>
          </cell>
          <cell r="H78" t="str">
            <v>车平村</v>
          </cell>
        </row>
        <row r="79">
          <cell r="E79" t="str">
            <v>融安县雅瑶乡苏田村下南山屯刘家厂金桔产业路</v>
          </cell>
          <cell r="F79" t="str">
            <v>融安县</v>
          </cell>
          <cell r="G79" t="str">
            <v>雅瑶乡</v>
          </cell>
          <cell r="H79" t="str">
            <v>苏田村</v>
          </cell>
        </row>
        <row r="80">
          <cell r="E80" t="str">
            <v>融安县雅瑶乡大琴村大琴一屯傅家金桔产业园建设工程</v>
          </cell>
          <cell r="F80" t="str">
            <v>融安县</v>
          </cell>
          <cell r="G80" t="str">
            <v>雅瑶乡</v>
          </cell>
          <cell r="H80" t="str">
            <v>大琴村</v>
          </cell>
        </row>
        <row r="81">
          <cell r="E81" t="str">
            <v>融安县雅瑶乡冠带村葡萄屯金桔产业园建设工程</v>
          </cell>
          <cell r="F81" t="str">
            <v>融安县</v>
          </cell>
          <cell r="G81" t="str">
            <v>雅瑶乡</v>
          </cell>
          <cell r="H81" t="str">
            <v>冠带村</v>
          </cell>
        </row>
        <row r="82">
          <cell r="E82" t="str">
            <v>融安县雅瑶乡章口村二屯至平利屯小水渠</v>
          </cell>
          <cell r="F82" t="str">
            <v>融安县</v>
          </cell>
          <cell r="G82" t="str">
            <v>雅瑶乡</v>
          </cell>
          <cell r="H82" t="str">
            <v>章口村</v>
          </cell>
        </row>
        <row r="83">
          <cell r="E83" t="str">
            <v>融安县雅瑶乡大琴村大沙屯农田灌溉渠道维修项目</v>
          </cell>
          <cell r="F83" t="str">
            <v>融安县</v>
          </cell>
          <cell r="G83" t="str">
            <v>雅瑶乡</v>
          </cell>
          <cell r="H83" t="str">
            <v>大琴村</v>
          </cell>
        </row>
        <row r="84">
          <cell r="E84" t="str">
            <v>融安县雅瑶乡冠带村永坪金桔产业园或产业园基础设施提升</v>
          </cell>
          <cell r="F84" t="str">
            <v>融安县</v>
          </cell>
          <cell r="G84" t="str">
            <v>雅瑶乡</v>
          </cell>
          <cell r="H84" t="str">
            <v>冠带村</v>
          </cell>
        </row>
        <row r="85">
          <cell r="E85" t="str">
            <v>融安县雅瑶乡福田村麻朝金桔产业基地项目</v>
          </cell>
          <cell r="F85" t="str">
            <v>融安县</v>
          </cell>
          <cell r="G85" t="str">
            <v>雅瑶乡</v>
          </cell>
          <cell r="H85" t="str">
            <v>福田村</v>
          </cell>
        </row>
        <row r="86">
          <cell r="E86" t="str">
            <v>融安县雅瑶乡章口村章口一屯晒坪背金桔产业园</v>
          </cell>
          <cell r="F86" t="str">
            <v>融安县</v>
          </cell>
          <cell r="G86" t="str">
            <v>雅瑶乡</v>
          </cell>
          <cell r="H86" t="str">
            <v>章口村</v>
          </cell>
        </row>
        <row r="87">
          <cell r="E87" t="str">
            <v>融安县雅瑶乡黄金村黄金村小菜岭金桔产业道路硬化</v>
          </cell>
          <cell r="F87" t="str">
            <v>融安县</v>
          </cell>
          <cell r="G87" t="str">
            <v>雅瑶乡</v>
          </cell>
          <cell r="H87" t="str">
            <v>黄金村</v>
          </cell>
        </row>
        <row r="88">
          <cell r="E88" t="str">
            <v>融安县雅瑶乡福田村对江屯金桔产业基地项目</v>
          </cell>
          <cell r="F88" t="str">
            <v>融安县</v>
          </cell>
          <cell r="G88" t="str">
            <v>雅瑶乡</v>
          </cell>
          <cell r="H88" t="str">
            <v>福田村</v>
          </cell>
        </row>
        <row r="89">
          <cell r="E89" t="str">
            <v>融安县雅瑶乡大琴村鸟龙五屯庙金桔产业园建设工程</v>
          </cell>
          <cell r="F89" t="str">
            <v>融安县</v>
          </cell>
          <cell r="G89" t="str">
            <v>雅瑶乡</v>
          </cell>
          <cell r="H89" t="str">
            <v>大琴村</v>
          </cell>
        </row>
        <row r="90">
          <cell r="E90" t="str">
            <v>融安县雅瑶乡苏田村马岭屯铁石山香杉产业道路扩建工程</v>
          </cell>
          <cell r="F90" t="str">
            <v>融安县</v>
          </cell>
          <cell r="G90" t="str">
            <v>雅瑶乡</v>
          </cell>
          <cell r="H90" t="str">
            <v>苏田村</v>
          </cell>
        </row>
        <row r="91">
          <cell r="E91" t="str">
            <v>融安县雅瑶乡村屯入户路项目</v>
          </cell>
          <cell r="F91" t="str">
            <v>融安县</v>
          </cell>
          <cell r="G91" t="str">
            <v>雅瑶乡</v>
          </cell>
          <cell r="H91" t="str">
            <v>雅瑶乡</v>
          </cell>
        </row>
        <row r="92">
          <cell r="E92" t="str">
            <v>融安县大将镇板茂村拉威屯至合必屯江洞冲金桔产业基地道路建设</v>
          </cell>
          <cell r="F92" t="str">
            <v>融安县</v>
          </cell>
          <cell r="G92" t="str">
            <v>大将镇</v>
          </cell>
          <cell r="H92" t="str">
            <v>板茂村</v>
          </cell>
        </row>
        <row r="93">
          <cell r="E93" t="str">
            <v>融安县大将镇板茂村油榨屯至设洞村金桔产业基地道路建设</v>
          </cell>
          <cell r="F93" t="str">
            <v>融安县</v>
          </cell>
          <cell r="G93" t="str">
            <v>大将镇</v>
          </cell>
          <cell r="H93" t="str">
            <v>板茂村</v>
          </cell>
        </row>
        <row r="94">
          <cell r="E94" t="str">
            <v>融安县大将镇古云村六屯罗家冲金桔产业基地道建设</v>
          </cell>
          <cell r="F94" t="str">
            <v>融安县</v>
          </cell>
          <cell r="G94" t="str">
            <v>大将镇</v>
          </cell>
          <cell r="H94" t="str">
            <v>古云村</v>
          </cell>
        </row>
        <row r="95">
          <cell r="E95" t="str">
            <v>融安县大将镇才妙村才妙屯秧木冲口到门头坳金桔产业基地道路建设</v>
          </cell>
          <cell r="F95" t="str">
            <v>融安县</v>
          </cell>
          <cell r="G95" t="str">
            <v>大将镇</v>
          </cell>
          <cell r="H95" t="str">
            <v>才妙村</v>
          </cell>
        </row>
        <row r="96">
          <cell r="E96" t="str">
            <v>融安县大将镇保安村泗相屯金桔产业基地道路建设</v>
          </cell>
          <cell r="F96" t="str">
            <v>融安县</v>
          </cell>
          <cell r="G96" t="str">
            <v>大将镇</v>
          </cell>
          <cell r="H96" t="str">
            <v>保安村</v>
          </cell>
        </row>
        <row r="97">
          <cell r="E97" t="str">
            <v>融安县大将镇大将社区逢村屯金桔产业综合示范园提升工程</v>
          </cell>
          <cell r="F97" t="str">
            <v>融安县</v>
          </cell>
          <cell r="G97" t="str">
            <v>大将镇</v>
          </cell>
          <cell r="H97" t="str">
            <v>大将社区</v>
          </cell>
        </row>
        <row r="98">
          <cell r="E98" t="str">
            <v>融安县大将镇板茂村拉威屯庙弯新建盖板涵项目</v>
          </cell>
          <cell r="F98" t="str">
            <v>融安县</v>
          </cell>
          <cell r="G98" t="str">
            <v>大将镇</v>
          </cell>
          <cell r="H98" t="str">
            <v>板茂村</v>
          </cell>
        </row>
        <row r="99">
          <cell r="E99" t="str">
            <v>融安县大将镇保安村大段屯金桔产业基地道路建设</v>
          </cell>
          <cell r="F99" t="str">
            <v>融安县</v>
          </cell>
          <cell r="G99" t="str">
            <v>大将镇</v>
          </cell>
          <cell r="H99" t="str">
            <v>保安村</v>
          </cell>
        </row>
        <row r="100">
          <cell r="E100" t="str">
            <v>融安县大将镇东潭村大虾屯通屯道路新建盖板涵项目</v>
          </cell>
          <cell r="F100" t="str">
            <v>融安县</v>
          </cell>
          <cell r="G100" t="str">
            <v>大将镇</v>
          </cell>
          <cell r="H100" t="str">
            <v>东潭村</v>
          </cell>
        </row>
        <row r="101">
          <cell r="E101" t="str">
            <v>融安县大将镇富乐六屯、八屯金桔产业基地道路建设</v>
          </cell>
          <cell r="F101" t="str">
            <v>融安县</v>
          </cell>
          <cell r="G101" t="str">
            <v>大将镇</v>
          </cell>
          <cell r="H101" t="str">
            <v>富乐村</v>
          </cell>
        </row>
        <row r="102">
          <cell r="E102" t="str">
            <v>融安县大将镇大将社区东元屯金桔产业基地道路工程</v>
          </cell>
          <cell r="F102" t="str">
            <v>融安县</v>
          </cell>
          <cell r="G102" t="str">
            <v>大将镇</v>
          </cell>
          <cell r="H102" t="str">
            <v>大将社区</v>
          </cell>
        </row>
        <row r="103">
          <cell r="E103" t="str">
            <v>融安县大将镇瓜洞村大畬屯通屯道路硬化</v>
          </cell>
          <cell r="F103" t="str">
            <v>融安县</v>
          </cell>
          <cell r="G103" t="str">
            <v>大将镇</v>
          </cell>
          <cell r="H103" t="str">
            <v>瓜洞村</v>
          </cell>
        </row>
        <row r="104">
          <cell r="E104" t="str">
            <v>融安县大将镇龙妙村龙妙二屯至龙村屯金桔产业基地道路建设</v>
          </cell>
          <cell r="F104" t="str">
            <v>融安县</v>
          </cell>
          <cell r="G104" t="str">
            <v>大将镇</v>
          </cell>
          <cell r="H104" t="str">
            <v>龙妙村</v>
          </cell>
        </row>
        <row r="105">
          <cell r="E105" t="str">
            <v>融安县大将镇太江村乌岭屯金桔产业基地道路建设</v>
          </cell>
          <cell r="F105" t="str">
            <v>融安县</v>
          </cell>
          <cell r="G105" t="str">
            <v>大将镇</v>
          </cell>
          <cell r="H105" t="str">
            <v>太江村</v>
          </cell>
        </row>
        <row r="106">
          <cell r="E106" t="str">
            <v>融安县大将镇雅仕村长耙冲屯油茶产业基地道路建设</v>
          </cell>
          <cell r="F106" t="str">
            <v>融安县</v>
          </cell>
          <cell r="G106" t="str">
            <v>大将镇</v>
          </cell>
          <cell r="H106" t="str">
            <v>雅仕村</v>
          </cell>
        </row>
        <row r="107">
          <cell r="E107" t="str">
            <v>融安县大将镇保安村石桥屯污水渠与道路硬化工程</v>
          </cell>
          <cell r="F107" t="str">
            <v>融安县</v>
          </cell>
          <cell r="G107" t="str">
            <v>大将镇</v>
          </cell>
          <cell r="H107" t="str">
            <v>保安村</v>
          </cell>
        </row>
        <row r="108">
          <cell r="E108" t="str">
            <v>融安县大将镇大华村大石屯甲山龙金桔基地道路建设</v>
          </cell>
          <cell r="F108" t="str">
            <v>融安县</v>
          </cell>
          <cell r="G108" t="str">
            <v>大将镇</v>
          </cell>
          <cell r="H108" t="str">
            <v>大华村</v>
          </cell>
        </row>
        <row r="109">
          <cell r="E109" t="str">
            <v>融安县大将镇大华村华山屯道路水毁修复</v>
          </cell>
          <cell r="F109" t="str">
            <v>融安县</v>
          </cell>
          <cell r="G109" t="str">
            <v>大将镇</v>
          </cell>
          <cell r="H109" t="str">
            <v>大华村</v>
          </cell>
        </row>
        <row r="110">
          <cell r="E110" t="str">
            <v>融安县大将镇大华村八打屯谢王角水毁修复</v>
          </cell>
          <cell r="F110" t="str">
            <v>融安县</v>
          </cell>
          <cell r="G110" t="str">
            <v>大将镇</v>
          </cell>
          <cell r="H110" t="str">
            <v>大华村</v>
          </cell>
        </row>
        <row r="111">
          <cell r="E111" t="str">
            <v>融安县大将镇东潭村拉养屯饮水安全巩固提升工程项目</v>
          </cell>
          <cell r="F111" t="str">
            <v>融安县</v>
          </cell>
          <cell r="G111" t="str">
            <v>大将镇</v>
          </cell>
          <cell r="H111" t="str">
            <v>东潭村</v>
          </cell>
        </row>
        <row r="112">
          <cell r="E112" t="str">
            <v>融安县大将镇董安村小排屯饮水工程</v>
          </cell>
          <cell r="F112" t="str">
            <v>融安县</v>
          </cell>
          <cell r="G112" t="str">
            <v>大将镇</v>
          </cell>
          <cell r="H112" t="str">
            <v>董安村</v>
          </cell>
        </row>
        <row r="113">
          <cell r="E113" t="str">
            <v>融安县大将镇董安村车头屯大冲香杉产业路建设</v>
          </cell>
          <cell r="F113" t="str">
            <v>融安县</v>
          </cell>
          <cell r="G113" t="str">
            <v>大将镇</v>
          </cell>
          <cell r="H113" t="str">
            <v>董安村</v>
          </cell>
        </row>
        <row r="114">
          <cell r="E114" t="str">
            <v>融安县大将镇融安金桔种质保护田园综合体（二期）</v>
          </cell>
          <cell r="F114" t="str">
            <v>融安县</v>
          </cell>
          <cell r="G114" t="str">
            <v>大将镇</v>
          </cell>
          <cell r="H114" t="str">
            <v>富乐村</v>
          </cell>
        </row>
        <row r="115">
          <cell r="E115" t="str">
            <v>融安县大将镇古云村九屯葡萄冲金桔产业基地道路建设</v>
          </cell>
          <cell r="F115" t="str">
            <v>融安县</v>
          </cell>
          <cell r="G115" t="str">
            <v>大将镇</v>
          </cell>
          <cell r="H115" t="str">
            <v>古云村</v>
          </cell>
        </row>
        <row r="116">
          <cell r="E116" t="str">
            <v>融安县大将镇瓜洞村瓜洞屯朗明坝至大浪屯通屯道路硬化</v>
          </cell>
          <cell r="F116" t="str">
            <v>融安县</v>
          </cell>
          <cell r="G116" t="str">
            <v>大将镇</v>
          </cell>
          <cell r="H116" t="str">
            <v>瓜洞村</v>
          </cell>
        </row>
        <row r="117">
          <cell r="E117" t="str">
            <v>融安县大将镇合理村盘马金桔产业示范基地建设项目</v>
          </cell>
          <cell r="F117" t="str">
            <v>融安县</v>
          </cell>
          <cell r="G117" t="str">
            <v>大将镇</v>
          </cell>
          <cell r="H117" t="str">
            <v>合理村</v>
          </cell>
        </row>
        <row r="118">
          <cell r="E118" t="str">
            <v>融安县大将镇合理村塘二、横岭麒麟段金桔产业路</v>
          </cell>
          <cell r="F118" t="str">
            <v>融安县</v>
          </cell>
          <cell r="G118" t="str">
            <v>大将镇</v>
          </cell>
          <cell r="H118" t="str">
            <v>合理村</v>
          </cell>
        </row>
        <row r="119">
          <cell r="E119" t="str">
            <v>融安县大将镇龙妙村东岭马鞍山至洪岭油茶产业基地道路建设</v>
          </cell>
          <cell r="F119" t="str">
            <v>融安县</v>
          </cell>
          <cell r="G119" t="str">
            <v>大将镇</v>
          </cell>
          <cell r="H119" t="str">
            <v>龙妙村</v>
          </cell>
        </row>
        <row r="120">
          <cell r="E120" t="str">
            <v>融安县大将镇太江村拱照屯油茶产业基地建设</v>
          </cell>
          <cell r="F120" t="str">
            <v>融安县</v>
          </cell>
          <cell r="G120" t="str">
            <v>大将镇</v>
          </cell>
          <cell r="H120" t="str">
            <v>太江村</v>
          </cell>
        </row>
        <row r="121">
          <cell r="E121" t="str">
            <v>融安县大将镇雅仕村四季六屯水毁工程</v>
          </cell>
          <cell r="F121" t="str">
            <v>融安县</v>
          </cell>
          <cell r="G121" t="str">
            <v>大将镇</v>
          </cell>
          <cell r="H121" t="str">
            <v>雅仕村</v>
          </cell>
        </row>
        <row r="122">
          <cell r="E122" t="str">
            <v>大坡飞鸡全产业链和农特产品综合加工项目（二期）</v>
          </cell>
          <cell r="F122" t="str">
            <v>融安县</v>
          </cell>
          <cell r="G122" t="str">
            <v>大坡乡</v>
          </cell>
          <cell r="H122" t="str">
            <v>治安村</v>
          </cell>
        </row>
        <row r="123">
          <cell r="E123" t="str">
            <v>大坡乡治安村大坡屯饮水提升工程</v>
          </cell>
          <cell r="F123" t="str">
            <v>融安县</v>
          </cell>
          <cell r="G123" t="str">
            <v>大坡乡</v>
          </cell>
          <cell r="H123" t="str">
            <v>治安村</v>
          </cell>
        </row>
        <row r="124">
          <cell r="E124" t="str">
            <v>大坡乡福下村小坡屯石头田优质稻产业基地配套设施建设</v>
          </cell>
          <cell r="F124" t="str">
            <v>融安县</v>
          </cell>
          <cell r="G124" t="str">
            <v>大坡乡</v>
          </cell>
          <cell r="H124" t="str">
            <v>福下村</v>
          </cell>
        </row>
        <row r="125">
          <cell r="E125" t="str">
            <v>大坡乡同仕村饮水改建工程</v>
          </cell>
          <cell r="F125" t="str">
            <v>融安县</v>
          </cell>
          <cell r="G125" t="str">
            <v>大坡乡</v>
          </cell>
          <cell r="H125" t="str">
            <v>同仕村</v>
          </cell>
        </row>
        <row r="126">
          <cell r="E126" t="str">
            <v>大坡乡星下村平里屯金桔产业基地配套建设工程</v>
          </cell>
          <cell r="F126" t="str">
            <v>融安县</v>
          </cell>
          <cell r="G126" t="str">
            <v>大坡乡</v>
          </cell>
          <cell r="H126" t="str">
            <v>星下村</v>
          </cell>
        </row>
        <row r="127">
          <cell r="E127" t="str">
            <v>大坡乡星上村新房屯盖板涵建设工程</v>
          </cell>
          <cell r="F127" t="str">
            <v>融安县</v>
          </cell>
          <cell r="G127" t="str">
            <v>大坡乡</v>
          </cell>
          <cell r="H127" t="str">
            <v>星上村</v>
          </cell>
        </row>
        <row r="128">
          <cell r="E128" t="str">
            <v>大坡乡岗伟村木万屯大段田金桔产业基地配套设施建设工程</v>
          </cell>
          <cell r="F128" t="str">
            <v>融安县</v>
          </cell>
          <cell r="G128" t="str">
            <v>大坡乡</v>
          </cell>
          <cell r="H128" t="str">
            <v>岗伟村</v>
          </cell>
        </row>
        <row r="129">
          <cell r="E129" t="str">
            <v>大坡乡岗伟村六纪屯关门岭脚金桔产业基地配套建设工程</v>
          </cell>
          <cell r="F129" t="str">
            <v>融安县</v>
          </cell>
          <cell r="G129" t="str">
            <v>大坡乡</v>
          </cell>
          <cell r="H129" t="str">
            <v>岗伟村</v>
          </cell>
        </row>
        <row r="130">
          <cell r="E130" t="str">
            <v>大坡乡岗伟村岗伟屯古洲金桔产业基地配套建设工程</v>
          </cell>
          <cell r="F130" t="str">
            <v>融安县</v>
          </cell>
          <cell r="G130" t="str">
            <v>大坡乡</v>
          </cell>
          <cell r="H130" t="str">
            <v>岗伟村</v>
          </cell>
        </row>
        <row r="131">
          <cell r="E131" t="str">
            <v>大坡乡治安村中洞屯通屯道路水毁修复工程</v>
          </cell>
          <cell r="F131" t="str">
            <v>融安县</v>
          </cell>
          <cell r="G131" t="str">
            <v>大坡乡</v>
          </cell>
          <cell r="H131" t="str">
            <v>治安村</v>
          </cell>
        </row>
        <row r="132">
          <cell r="E132" t="str">
            <v>大坡乡福下村红专屯利息盖板涵建设工程</v>
          </cell>
          <cell r="F132" t="str">
            <v>融安县</v>
          </cell>
          <cell r="G132" t="str">
            <v>大坡乡</v>
          </cell>
          <cell r="H132" t="str">
            <v>福下村</v>
          </cell>
        </row>
        <row r="133">
          <cell r="E133" t="str">
            <v>大坡乡星上村山洞屯拿桥盖板涵建设工程</v>
          </cell>
          <cell r="F133" t="str">
            <v>融安县</v>
          </cell>
          <cell r="G133" t="str">
            <v>大坡乡</v>
          </cell>
          <cell r="H133" t="str">
            <v>星上村</v>
          </cell>
        </row>
        <row r="134">
          <cell r="E134" t="str">
            <v>大坡乡治安村长更屯通屯道路水毁修复工程</v>
          </cell>
          <cell r="F134" t="str">
            <v>融安县</v>
          </cell>
          <cell r="G134" t="str">
            <v>大坡乡</v>
          </cell>
          <cell r="H134" t="str">
            <v>治安村</v>
          </cell>
        </row>
        <row r="135">
          <cell r="E135" t="str">
            <v>大坡乡星上村山洞屯优质稻产业基地配套设施建设工程</v>
          </cell>
          <cell r="F135" t="str">
            <v>融安县</v>
          </cell>
          <cell r="G135" t="str">
            <v>大坡乡</v>
          </cell>
          <cell r="H135" t="str">
            <v>星上村</v>
          </cell>
        </row>
        <row r="136">
          <cell r="E136" t="str">
            <v>大坡乡星上村公共基础照明建设工程</v>
          </cell>
          <cell r="F136" t="str">
            <v>融安县</v>
          </cell>
          <cell r="G136" t="str">
            <v>大坡乡</v>
          </cell>
          <cell r="H136" t="str">
            <v>星上村</v>
          </cell>
        </row>
        <row r="137">
          <cell r="E137" t="str">
            <v>大坡乡同仕村同仕屯道路水毁修复工程</v>
          </cell>
          <cell r="F137" t="str">
            <v>融安县</v>
          </cell>
          <cell r="G137" t="str">
            <v>大坡乡</v>
          </cell>
          <cell r="H137" t="str">
            <v>同仕村</v>
          </cell>
        </row>
        <row r="138">
          <cell r="E138" t="str">
            <v>大坡乡福下村土平屯烂泥田优质稻产业基地配套设施建设</v>
          </cell>
          <cell r="F138" t="str">
            <v>融安县</v>
          </cell>
          <cell r="G138" t="str">
            <v>大坡乡</v>
          </cell>
          <cell r="H138" t="str">
            <v>福下村</v>
          </cell>
        </row>
        <row r="139">
          <cell r="E139" t="str">
            <v>大坡乡福上村瑶底屯盖板涵建设工程</v>
          </cell>
          <cell r="F139" t="str">
            <v>融安县</v>
          </cell>
          <cell r="G139" t="str">
            <v>大坡乡</v>
          </cell>
          <cell r="H139" t="str">
            <v>福上村</v>
          </cell>
        </row>
        <row r="140">
          <cell r="E140" t="str">
            <v>大坡乡福上村塘寨屯大铁厂油茶产业基地配套建设工程</v>
          </cell>
          <cell r="F140" t="str">
            <v>融安县</v>
          </cell>
          <cell r="G140" t="str">
            <v>大坡乡</v>
          </cell>
          <cell r="H140" t="str">
            <v>福上村</v>
          </cell>
        </row>
        <row r="141">
          <cell r="E141" t="str">
            <v>大坡乡福上村油榨屯大榜养殖产业基配套建设工程</v>
          </cell>
          <cell r="F141" t="str">
            <v>融安县</v>
          </cell>
          <cell r="G141" t="str">
            <v>大坡乡</v>
          </cell>
          <cell r="H141" t="str">
            <v>福上村</v>
          </cell>
        </row>
        <row r="142">
          <cell r="E142" t="str">
            <v>大坡乡福上村拉虫屯关塘油茶产业基地配套建设工程</v>
          </cell>
          <cell r="F142" t="str">
            <v>融安县</v>
          </cell>
          <cell r="G142" t="str">
            <v>大坡乡</v>
          </cell>
          <cell r="H142" t="str">
            <v>福上村</v>
          </cell>
        </row>
        <row r="143">
          <cell r="E143" t="str">
            <v>大坡乡福上村油榨屯魔芋山油茶产业基地硬化路</v>
          </cell>
          <cell r="F143" t="str">
            <v>融安县</v>
          </cell>
          <cell r="G143" t="str">
            <v>大坡乡</v>
          </cell>
          <cell r="H143" t="str">
            <v>福上村</v>
          </cell>
        </row>
        <row r="144">
          <cell r="E144" t="str">
            <v>大坡乡星下村苦竹屯九坡金桔产业基地配套建设工程</v>
          </cell>
          <cell r="F144" t="str">
            <v>融安县</v>
          </cell>
          <cell r="G144" t="str">
            <v>大坡乡</v>
          </cell>
          <cell r="H144" t="str">
            <v>星下村</v>
          </cell>
        </row>
        <row r="145">
          <cell r="E145" t="str">
            <v>大坡乡星下村洪木屯古城金桔产业基地配套建设工程</v>
          </cell>
          <cell r="F145" t="str">
            <v>融安县</v>
          </cell>
          <cell r="G145" t="str">
            <v>大坡乡</v>
          </cell>
          <cell r="H145" t="str">
            <v>星下村</v>
          </cell>
        </row>
        <row r="146">
          <cell r="E146" t="str">
            <v>大坡乡同仕村拉乐屯苦竹朝口盖板涵建设工程</v>
          </cell>
          <cell r="F146" t="str">
            <v>融安县</v>
          </cell>
          <cell r="G146" t="str">
            <v>大坡乡</v>
          </cell>
          <cell r="H146" t="str">
            <v>同仕村</v>
          </cell>
        </row>
        <row r="147">
          <cell r="E147" t="str">
            <v>大坡乡六局村公共基础照明工程</v>
          </cell>
          <cell r="F147" t="str">
            <v>融安县</v>
          </cell>
          <cell r="G147" t="str">
            <v>大坡乡</v>
          </cell>
          <cell r="H147" t="str">
            <v>六局村</v>
          </cell>
        </row>
        <row r="148">
          <cell r="E148" t="str">
            <v>大坡乡六局村山锁屯屋背山金桔产业基地配套建设工程</v>
          </cell>
          <cell r="F148" t="str">
            <v>融安县</v>
          </cell>
          <cell r="G148" t="str">
            <v>大坡乡</v>
          </cell>
          <cell r="H148" t="str">
            <v>六局村</v>
          </cell>
        </row>
        <row r="149">
          <cell r="E149" t="str">
            <v>大坡乡六局村满盘屯上崖尾油茶基地配套建设工程</v>
          </cell>
          <cell r="F149" t="str">
            <v>融安县</v>
          </cell>
          <cell r="G149" t="str">
            <v>大坡乡</v>
          </cell>
          <cell r="H149" t="str">
            <v>六局村</v>
          </cell>
        </row>
        <row r="150">
          <cell r="E150" t="str">
            <v>大坡乡同仕村公共照明工程</v>
          </cell>
          <cell r="F150" t="str">
            <v>融安县</v>
          </cell>
          <cell r="G150" t="str">
            <v>大坡乡</v>
          </cell>
          <cell r="H150" t="str">
            <v>同仕村</v>
          </cell>
        </row>
        <row r="151">
          <cell r="E151" t="str">
            <v>大坡乡下寨村下寨屯妙片金桔产业配套建设工程</v>
          </cell>
          <cell r="F151" t="str">
            <v>融安县</v>
          </cell>
          <cell r="G151" t="str">
            <v>大坡乡</v>
          </cell>
          <cell r="H151" t="str">
            <v>下寨村</v>
          </cell>
        </row>
        <row r="152">
          <cell r="E152" t="str">
            <v>大坡乡同仕村集体金桔园基地三避棚建设</v>
          </cell>
          <cell r="F152" t="str">
            <v>融安县</v>
          </cell>
          <cell r="G152" t="str">
            <v>大坡乡</v>
          </cell>
          <cell r="H152" t="str">
            <v>同仕村</v>
          </cell>
        </row>
        <row r="153">
          <cell r="E153" t="str">
            <v>浮石镇六寮村白竹饮水提升工程</v>
          </cell>
          <cell r="F153" t="str">
            <v>融安县</v>
          </cell>
          <cell r="G153" t="str">
            <v>浮石镇</v>
          </cell>
          <cell r="H153" t="str">
            <v>六寮村</v>
          </cell>
        </row>
        <row r="154">
          <cell r="E154" t="str">
            <v>浮石镇六寮村上六寮水稻产业基地配套设施建设</v>
          </cell>
          <cell r="F154" t="str">
            <v>融安县</v>
          </cell>
          <cell r="G154" t="str">
            <v>浮石镇</v>
          </cell>
          <cell r="H154" t="str">
            <v>六寮村</v>
          </cell>
        </row>
        <row r="155">
          <cell r="E155" t="str">
            <v>浮石镇东江村晚诺产业路水毁修复工程</v>
          </cell>
          <cell r="F155" t="str">
            <v>融安县</v>
          </cell>
          <cell r="G155" t="str">
            <v>浮石镇</v>
          </cell>
          <cell r="H155" t="str">
            <v>东江村</v>
          </cell>
        </row>
        <row r="156">
          <cell r="E156" t="str">
            <v>浮石镇浮石村大坪岭大坝小塘坝及水渠重修工程</v>
          </cell>
          <cell r="F156" t="str">
            <v>融安县</v>
          </cell>
          <cell r="G156" t="str">
            <v>浮石镇</v>
          </cell>
          <cell r="H156" t="str">
            <v>浮石村</v>
          </cell>
        </row>
        <row r="157">
          <cell r="E157" t="str">
            <v>浮石镇起西村下南木通屯路水毁修复工程</v>
          </cell>
          <cell r="F157" t="str">
            <v>融安县</v>
          </cell>
          <cell r="G157" t="str">
            <v>浮石镇</v>
          </cell>
          <cell r="H157" t="str">
            <v>起西村</v>
          </cell>
        </row>
        <row r="158">
          <cell r="E158" t="str">
            <v>浮石镇隘口村西岸凹景坡至渡槽头淮山产业基地硬化道路工程（以工代赈）</v>
          </cell>
          <cell r="F158" t="str">
            <v>融安县</v>
          </cell>
          <cell r="G158" t="str">
            <v>浮石镇</v>
          </cell>
          <cell r="H158" t="str">
            <v>隘口村</v>
          </cell>
        </row>
        <row r="159">
          <cell r="E159" t="str">
            <v>浮石镇木瓜村建新水稻产业基地配套设施建设</v>
          </cell>
          <cell r="F159" t="str">
            <v>融安县</v>
          </cell>
          <cell r="G159" t="str">
            <v>浮石镇</v>
          </cell>
          <cell r="H159" t="str">
            <v>木瓜村</v>
          </cell>
        </row>
        <row r="160">
          <cell r="E160" t="str">
            <v>浮石镇谏村村平山龙头潭水稻产业基地配套设施建设</v>
          </cell>
          <cell r="F160" t="str">
            <v>融安县</v>
          </cell>
          <cell r="G160" t="str">
            <v>浮石镇</v>
          </cell>
          <cell r="H160" t="str">
            <v>谏村村</v>
          </cell>
        </row>
        <row r="161">
          <cell r="E161" t="str">
            <v>浮石镇谏村村力家大窝水稻产业基地配套设施建设</v>
          </cell>
          <cell r="F161" t="str">
            <v>融安县</v>
          </cell>
          <cell r="G161" t="str">
            <v>浮石镇</v>
          </cell>
          <cell r="H161" t="str">
            <v>谏村村</v>
          </cell>
        </row>
        <row r="162">
          <cell r="E162" t="str">
            <v>浮石镇泉头村奖村水稻产业基地配套设施建设</v>
          </cell>
          <cell r="F162" t="str">
            <v>融安县</v>
          </cell>
          <cell r="G162" t="str">
            <v>浮石镇</v>
          </cell>
          <cell r="H162" t="str">
            <v>泉头村</v>
          </cell>
        </row>
        <row r="163">
          <cell r="E163" t="str">
            <v>浮石镇长龙村兰洞老寨水稻产业基地盖板涵工程</v>
          </cell>
          <cell r="F163" t="str">
            <v>融安县</v>
          </cell>
          <cell r="G163" t="str">
            <v>浮石镇</v>
          </cell>
          <cell r="H163" t="str">
            <v>长龙村</v>
          </cell>
        </row>
        <row r="164">
          <cell r="E164" t="str">
            <v>浮石镇浮石村崖脚石场至斯柳灌溉水渠建设</v>
          </cell>
          <cell r="F164" t="str">
            <v>融安县</v>
          </cell>
          <cell r="G164" t="str">
            <v>浮石镇</v>
          </cell>
          <cell r="H164" t="str">
            <v>浮石村</v>
          </cell>
        </row>
        <row r="165">
          <cell r="E165" t="str">
            <v>浮石镇六寮村山背牛栏洞甘蔗产业基地硬化道路工程</v>
          </cell>
          <cell r="F165" t="str">
            <v>融安县</v>
          </cell>
          <cell r="G165" t="str">
            <v>浮石镇</v>
          </cell>
          <cell r="H165" t="str">
            <v>六寮村</v>
          </cell>
        </row>
        <row r="166">
          <cell r="E166" t="str">
            <v>浮石镇六寮村余家饮水提升工程</v>
          </cell>
          <cell r="F166" t="str">
            <v>融安县</v>
          </cell>
          <cell r="G166" t="str">
            <v>浮石镇</v>
          </cell>
          <cell r="H166" t="str">
            <v>六寮村</v>
          </cell>
        </row>
        <row r="167">
          <cell r="E167" t="str">
            <v>浮石镇六寮村白竹污水处理设施建设</v>
          </cell>
          <cell r="F167" t="str">
            <v>融安县</v>
          </cell>
          <cell r="G167" t="str">
            <v>浮石镇</v>
          </cell>
          <cell r="H167" t="str">
            <v>六寮村</v>
          </cell>
        </row>
        <row r="168">
          <cell r="E168" t="str">
            <v>浮石镇隘口村岗背至鸭棚坡淮山产业基地配套设施建设</v>
          </cell>
          <cell r="F168" t="str">
            <v>融安县</v>
          </cell>
          <cell r="G168" t="str">
            <v>浮石镇</v>
          </cell>
          <cell r="H168" t="str">
            <v>隘口村</v>
          </cell>
        </row>
        <row r="169">
          <cell r="E169" t="str">
            <v>浮石镇隘口村下河寨头至鸭棚坡淮山产业基地配套设施建设</v>
          </cell>
          <cell r="F169" t="str">
            <v>融安县</v>
          </cell>
          <cell r="G169" t="str">
            <v>浮石镇</v>
          </cell>
          <cell r="H169" t="str">
            <v>隘口村</v>
          </cell>
        </row>
        <row r="170">
          <cell r="E170" t="str">
            <v>浮石镇隘口村隘口门口段至水轮潭淮山产业基地配套设施建设</v>
          </cell>
          <cell r="F170" t="str">
            <v>融安县</v>
          </cell>
          <cell r="G170" t="str">
            <v>浮石镇</v>
          </cell>
          <cell r="H170" t="str">
            <v>隘口村</v>
          </cell>
        </row>
        <row r="171">
          <cell r="E171" t="str">
            <v>浮石镇隘口村磨石段淮山产业基地配套设施建设</v>
          </cell>
          <cell r="F171" t="str">
            <v>融安县</v>
          </cell>
          <cell r="G171" t="str">
            <v>浮石镇</v>
          </cell>
          <cell r="H171" t="str">
            <v>隘口村</v>
          </cell>
        </row>
        <row r="172">
          <cell r="E172" t="str">
            <v>浮石镇谏村村平山沙门水稻产业基地配套设施建设</v>
          </cell>
          <cell r="F172" t="str">
            <v>融安县</v>
          </cell>
          <cell r="G172" t="str">
            <v>浮石镇</v>
          </cell>
          <cell r="H172" t="str">
            <v>谏村村</v>
          </cell>
        </row>
        <row r="173">
          <cell r="E173" t="str">
            <v>浮石镇泉头村泉头屯灌溉水渠建设</v>
          </cell>
          <cell r="F173" t="str">
            <v>融安县</v>
          </cell>
          <cell r="G173" t="str">
            <v>浮石镇</v>
          </cell>
          <cell r="H173" t="str">
            <v>泉头村</v>
          </cell>
        </row>
        <row r="174">
          <cell r="E174" t="str">
            <v>浮石镇泉头村下岭尾大派段杉木产业基地硬化道路工程</v>
          </cell>
          <cell r="F174" t="str">
            <v>融安县</v>
          </cell>
          <cell r="G174" t="str">
            <v>浮石镇</v>
          </cell>
          <cell r="H174" t="str">
            <v>泉头村</v>
          </cell>
        </row>
        <row r="175">
          <cell r="E175" t="str">
            <v>浮石镇东江村流洞屯门口田段水稻产业基地配套设施建设</v>
          </cell>
          <cell r="F175" t="str">
            <v>融安县</v>
          </cell>
          <cell r="G175" t="str">
            <v>浮石镇</v>
          </cell>
          <cell r="H175" t="str">
            <v>东江村</v>
          </cell>
        </row>
        <row r="176">
          <cell r="E176" t="str">
            <v>浮石镇东江村蛤洞杉木产业基地硬化道路工程</v>
          </cell>
          <cell r="F176" t="str">
            <v>融安县</v>
          </cell>
          <cell r="G176" t="str">
            <v>浮石镇</v>
          </cell>
          <cell r="H176" t="str">
            <v>东江村</v>
          </cell>
        </row>
        <row r="177">
          <cell r="E177" t="str">
            <v>浮石镇东江村流洞杉木产业基地硬化道路工程</v>
          </cell>
          <cell r="F177" t="str">
            <v>融安县</v>
          </cell>
          <cell r="G177" t="str">
            <v>浮石镇</v>
          </cell>
          <cell r="H177" t="str">
            <v>东江村</v>
          </cell>
        </row>
        <row r="178">
          <cell r="E178" t="str">
            <v>浮石镇浮石村达份屯水毁路面修复工程</v>
          </cell>
          <cell r="F178" t="str">
            <v>融安县</v>
          </cell>
          <cell r="G178" t="str">
            <v>浮石镇</v>
          </cell>
          <cell r="H178" t="str">
            <v>浮石村</v>
          </cell>
        </row>
        <row r="179">
          <cell r="E179" t="str">
            <v>浮石镇浮石村新田坡至大头坪产业路硬化工程</v>
          </cell>
          <cell r="F179" t="str">
            <v>融安县</v>
          </cell>
          <cell r="G179" t="str">
            <v>浮石镇</v>
          </cell>
          <cell r="H179" t="str">
            <v>浮石村</v>
          </cell>
        </row>
        <row r="180">
          <cell r="E180" t="str">
            <v>浮石镇桥头村东茶屯内道路硬化工程</v>
          </cell>
          <cell r="F180" t="str">
            <v>融安县</v>
          </cell>
          <cell r="G180" t="str">
            <v>浮石镇</v>
          </cell>
          <cell r="H180" t="str">
            <v>桥头村</v>
          </cell>
        </row>
        <row r="181">
          <cell r="E181" t="str">
            <v>浮石镇桥头村西茶屯内道路硬化工程</v>
          </cell>
          <cell r="F181" t="str">
            <v>融安县</v>
          </cell>
          <cell r="G181" t="str">
            <v>浮石镇</v>
          </cell>
          <cell r="H181" t="str">
            <v>桥头村</v>
          </cell>
        </row>
        <row r="182">
          <cell r="E182" t="str">
            <v>浮石镇桥头村桥头屯内道路硬化工程</v>
          </cell>
          <cell r="F182" t="str">
            <v>融安县</v>
          </cell>
          <cell r="G182" t="str">
            <v>浮石镇</v>
          </cell>
          <cell r="H182" t="str">
            <v>桥头村</v>
          </cell>
        </row>
        <row r="183">
          <cell r="E183" t="str">
            <v>浮石镇桥头村山田屯内道路硬化工程</v>
          </cell>
          <cell r="F183" t="str">
            <v>融安县</v>
          </cell>
          <cell r="G183" t="str">
            <v>浮石镇</v>
          </cell>
          <cell r="H183" t="str">
            <v>桥头村</v>
          </cell>
        </row>
        <row r="184">
          <cell r="E184" t="str">
            <v>浮石镇小律村土口屯道路硬化工程</v>
          </cell>
          <cell r="F184" t="str">
            <v>融安县</v>
          </cell>
          <cell r="G184" t="str">
            <v>浮石镇</v>
          </cell>
          <cell r="H184" t="str">
            <v>小律村</v>
          </cell>
        </row>
        <row r="185">
          <cell r="E185" t="str">
            <v>浮石镇小律村屯内巷道硬化工程</v>
          </cell>
          <cell r="F185" t="str">
            <v>融安县</v>
          </cell>
          <cell r="G185" t="str">
            <v>浮石镇</v>
          </cell>
          <cell r="H185" t="str">
            <v>小律村</v>
          </cell>
        </row>
        <row r="186">
          <cell r="E186" t="str">
            <v>浮石镇小律村新寨水稻产业基地配套设施建设</v>
          </cell>
          <cell r="F186" t="str">
            <v>融安县</v>
          </cell>
          <cell r="G186" t="str">
            <v>浮石镇</v>
          </cell>
          <cell r="H186" t="str">
            <v>小律村</v>
          </cell>
        </row>
        <row r="187">
          <cell r="E187" t="str">
            <v>浮石镇长龙村货场至兰洞老寨灌溉渠道建设</v>
          </cell>
          <cell r="F187" t="str">
            <v>融安县</v>
          </cell>
          <cell r="G187" t="str">
            <v>浮石镇</v>
          </cell>
          <cell r="H187" t="str">
            <v>长龙村</v>
          </cell>
        </row>
        <row r="188">
          <cell r="E188" t="str">
            <v>浮石镇长龙村兰洞新村污水渠改造工程</v>
          </cell>
          <cell r="F188" t="str">
            <v>融安县</v>
          </cell>
          <cell r="G188" t="str">
            <v>浮石镇</v>
          </cell>
          <cell r="H188" t="str">
            <v>长龙村</v>
          </cell>
        </row>
        <row r="189">
          <cell r="E189" t="str">
            <v>浮石镇长龙村岭脚水稻产业基地配套设施建设</v>
          </cell>
          <cell r="F189" t="str">
            <v>融安县</v>
          </cell>
          <cell r="G189" t="str">
            <v>浮石镇</v>
          </cell>
          <cell r="H189" t="str">
            <v>长龙村</v>
          </cell>
        </row>
        <row r="190">
          <cell r="E190" t="str">
            <v>浮石镇长龙屯水源补充工程</v>
          </cell>
          <cell r="F190" t="str">
            <v>融安县</v>
          </cell>
          <cell r="G190" t="str">
            <v>浮石镇</v>
          </cell>
          <cell r="H190" t="str">
            <v>长龙村</v>
          </cell>
        </row>
        <row r="191">
          <cell r="E191" t="str">
            <v>浮石镇长龙村兰洞屯兰洞新村污水排污改造工程</v>
          </cell>
          <cell r="F191" t="str">
            <v>融安县</v>
          </cell>
          <cell r="G191" t="str">
            <v>浮石镇</v>
          </cell>
          <cell r="H191" t="str">
            <v>长龙村</v>
          </cell>
        </row>
        <row r="192">
          <cell r="E192" t="str">
            <v>浮石镇下木瓜香杉产业基地硬化道路工程</v>
          </cell>
          <cell r="F192" t="str">
            <v>融安县</v>
          </cell>
          <cell r="G192" t="str">
            <v>浮石镇</v>
          </cell>
          <cell r="H192" t="str">
            <v>木瓜村</v>
          </cell>
        </row>
        <row r="193">
          <cell r="E193" t="str">
            <v>浮石镇上木瓜水稻产业基地配套设施建设</v>
          </cell>
          <cell r="F193" t="str">
            <v>融安县</v>
          </cell>
          <cell r="G193" t="str">
            <v>浮石镇</v>
          </cell>
          <cell r="H193" t="str">
            <v>木瓜村</v>
          </cell>
        </row>
        <row r="194">
          <cell r="E194" t="str">
            <v>浮石镇木瓜村古定香杉产业基地硬化道路工程</v>
          </cell>
          <cell r="F194" t="str">
            <v>融安县</v>
          </cell>
          <cell r="G194" t="str">
            <v>浮石镇</v>
          </cell>
          <cell r="H194" t="str">
            <v>木瓜村</v>
          </cell>
        </row>
        <row r="195">
          <cell r="E195" t="str">
            <v>浮石镇木瓜村桥等水稻产业基地配套设施建设</v>
          </cell>
          <cell r="F195" t="str">
            <v>融安县</v>
          </cell>
          <cell r="G195" t="str">
            <v>浮石镇</v>
          </cell>
          <cell r="H195" t="str">
            <v>木瓜村</v>
          </cell>
        </row>
        <row r="196">
          <cell r="E196" t="str">
            <v>浮石镇起西村白竹屯至杨家坳杉木产业基地硬化道路工程</v>
          </cell>
          <cell r="F196" t="str">
            <v>融安县</v>
          </cell>
          <cell r="G196" t="str">
            <v>浮石镇</v>
          </cell>
          <cell r="H196" t="str">
            <v>起西村</v>
          </cell>
        </row>
        <row r="197">
          <cell r="E197" t="str">
            <v>浮石镇起西村大塘水稻产业基地配套设施建设</v>
          </cell>
          <cell r="F197" t="str">
            <v>融安县</v>
          </cell>
          <cell r="G197" t="str">
            <v>浮石镇</v>
          </cell>
          <cell r="H197" t="str">
            <v>起西村</v>
          </cell>
        </row>
        <row r="198">
          <cell r="E198" t="str">
            <v>浮石镇东江村西村坡杉木产业基地硬化道路工程</v>
          </cell>
          <cell r="F198" t="str">
            <v>融安县</v>
          </cell>
          <cell r="G198" t="str">
            <v>浮石镇</v>
          </cell>
          <cell r="H198" t="str">
            <v>东江村</v>
          </cell>
        </row>
        <row r="199">
          <cell r="E199" t="str">
            <v>浮石镇东江村西村坡门口田段水稻产业基地配套设施建设</v>
          </cell>
          <cell r="F199" t="str">
            <v>融安县</v>
          </cell>
          <cell r="G199" t="str">
            <v>浮石镇</v>
          </cell>
          <cell r="H199" t="str">
            <v>东江村</v>
          </cell>
        </row>
        <row r="200">
          <cell r="E200" t="str">
            <v>浮石镇东江村西里门口田段水稻产业基地配套设施建设</v>
          </cell>
          <cell r="F200" t="str">
            <v>融安县</v>
          </cell>
          <cell r="G200" t="str">
            <v>浮石镇</v>
          </cell>
          <cell r="H200" t="str">
            <v>东江村</v>
          </cell>
        </row>
        <row r="201">
          <cell r="E201" t="str">
            <v>浮石镇小律村茶累六号冲杉木产业基地硬化道路工程</v>
          </cell>
          <cell r="F201" t="str">
            <v>融安县</v>
          </cell>
          <cell r="G201" t="str">
            <v>浮石镇</v>
          </cell>
          <cell r="H201" t="str">
            <v>小律村</v>
          </cell>
        </row>
        <row r="202">
          <cell r="E202" t="str">
            <v>浮石镇东江村密洞杉木产业基地硬化道路工程</v>
          </cell>
          <cell r="F202" t="str">
            <v>融安县</v>
          </cell>
          <cell r="G202" t="str">
            <v>浮石镇</v>
          </cell>
          <cell r="H202" t="str">
            <v>东江村</v>
          </cell>
        </row>
        <row r="203">
          <cell r="E203" t="str">
            <v>浮石镇桥头村唱歌坪产业基地硬化道路工程</v>
          </cell>
          <cell r="F203" t="str">
            <v>融安县</v>
          </cell>
          <cell r="G203" t="str">
            <v>浮石镇</v>
          </cell>
          <cell r="H203" t="str">
            <v>桥头村</v>
          </cell>
        </row>
        <row r="204">
          <cell r="E204" t="str">
            <v>浮石镇起西村357国道至大塘杉木产业基地硬化道路工程</v>
          </cell>
          <cell r="F204" t="str">
            <v>融安县</v>
          </cell>
          <cell r="G204" t="str">
            <v>浮石镇</v>
          </cell>
          <cell r="H204" t="str">
            <v>起西村</v>
          </cell>
        </row>
        <row r="205">
          <cell r="E205" t="str">
            <v>浮石镇鸬鹚洲中寨金桔产业基地硬化道路工程</v>
          </cell>
          <cell r="F205" t="str">
            <v>融安县</v>
          </cell>
          <cell r="G205" t="str">
            <v>浮石镇</v>
          </cell>
          <cell r="H205" t="str">
            <v>鹭鹚洲村</v>
          </cell>
        </row>
        <row r="206">
          <cell r="E206" t="str">
            <v>浮石镇六寮村竹口杉木产业基地硬化道路工程</v>
          </cell>
          <cell r="F206" t="str">
            <v>融安县</v>
          </cell>
          <cell r="G206" t="str">
            <v>浮石镇</v>
          </cell>
          <cell r="H206" t="str">
            <v>六寮村</v>
          </cell>
        </row>
        <row r="207">
          <cell r="E207" t="str">
            <v>泗顶镇寿局村大社屯香杉产业基地盖板涵项目</v>
          </cell>
          <cell r="F207" t="str">
            <v>融安县</v>
          </cell>
          <cell r="G207" t="str">
            <v>泗顶镇</v>
          </cell>
          <cell r="H207" t="str">
            <v>寿局村</v>
          </cell>
        </row>
        <row r="208">
          <cell r="E208" t="str">
            <v>泗顶镇上洞村长江二屯通屯道路维修</v>
          </cell>
          <cell r="F208" t="str">
            <v>融安县</v>
          </cell>
          <cell r="G208" t="str">
            <v>泗顶镇</v>
          </cell>
          <cell r="H208" t="str">
            <v>上洞村</v>
          </cell>
        </row>
        <row r="209">
          <cell r="E209" t="str">
            <v>融安县泗顶镇三坡村农业基地灌溉工程</v>
          </cell>
          <cell r="F209" t="str">
            <v>融安县</v>
          </cell>
          <cell r="G209" t="str">
            <v>泗顶镇</v>
          </cell>
          <cell r="H209" t="str">
            <v>三坡村</v>
          </cell>
        </row>
        <row r="210">
          <cell r="E210" t="str">
            <v>泗顶镇马田村佳境屯优质稻产业基地排水渠疏通工程</v>
          </cell>
          <cell r="F210" t="str">
            <v>融安县</v>
          </cell>
          <cell r="G210" t="str">
            <v>泗顶镇</v>
          </cell>
          <cell r="H210" t="str">
            <v>马田村</v>
          </cell>
        </row>
        <row r="211">
          <cell r="E211" t="str">
            <v>泗顶镇泗顶村二队菜篮子基地项目建设工程</v>
          </cell>
          <cell r="F211" t="str">
            <v>融安县</v>
          </cell>
          <cell r="G211" t="str">
            <v>泗顶镇</v>
          </cell>
          <cell r="H211" t="str">
            <v>泗顶村</v>
          </cell>
        </row>
        <row r="212">
          <cell r="E212" t="str">
            <v>泗顶镇村屯水毁道路维修工程</v>
          </cell>
          <cell r="F212" t="str">
            <v>融安县</v>
          </cell>
          <cell r="G212" t="str">
            <v>泗顶镇</v>
          </cell>
          <cell r="H212" t="str">
            <v> 马田村、上洞村</v>
          </cell>
        </row>
        <row r="213">
          <cell r="E213" t="str">
            <v>泗顶镇寿局村上洞马屯蓄水池工程</v>
          </cell>
          <cell r="F213" t="str">
            <v>融安县</v>
          </cell>
          <cell r="G213" t="str">
            <v>泗顶镇</v>
          </cell>
          <cell r="H213" t="str">
            <v>寿局村</v>
          </cell>
        </row>
        <row r="214">
          <cell r="E214" t="str">
            <v>泗顶镇山贝村万安屯补充水源工程</v>
          </cell>
          <cell r="F214" t="str">
            <v>融安县</v>
          </cell>
          <cell r="G214" t="str">
            <v>泗顶镇</v>
          </cell>
          <cell r="H214" t="str">
            <v>山贝村</v>
          </cell>
        </row>
        <row r="215">
          <cell r="E215" t="str">
            <v>泗顶镇振彩村板坪屯饮水巩固提升工程项目</v>
          </cell>
          <cell r="F215" t="str">
            <v>融安县</v>
          </cell>
          <cell r="G215" t="str">
            <v>泗顶镇</v>
          </cell>
          <cell r="H215" t="str">
            <v>振彩村</v>
          </cell>
        </row>
        <row r="216">
          <cell r="E216" t="str">
            <v>泗顶镇振彩村上泗塘屯饮水巩固提升工程项目</v>
          </cell>
          <cell r="F216" t="str">
            <v>融安县</v>
          </cell>
          <cell r="G216" t="str">
            <v>泗顶镇</v>
          </cell>
          <cell r="H216" t="str">
            <v>振彩村</v>
          </cell>
        </row>
        <row r="217">
          <cell r="E217" t="str">
            <v>泗顶镇上洞村三屯盖板涵</v>
          </cell>
          <cell r="F217" t="str">
            <v>融安县</v>
          </cell>
          <cell r="G217" t="str">
            <v>泗顶镇</v>
          </cell>
          <cell r="H217" t="str">
            <v>上洞村</v>
          </cell>
        </row>
        <row r="218">
          <cell r="E218" t="str">
            <v>泗顶镇上洞村泗坡屯蔬菜基地大棚工程</v>
          </cell>
          <cell r="F218" t="str">
            <v>融安县</v>
          </cell>
          <cell r="G218" t="str">
            <v>泗顶镇</v>
          </cell>
          <cell r="H218" t="str">
            <v>上洞村</v>
          </cell>
        </row>
        <row r="219">
          <cell r="E219" t="str">
            <v>泗顶镇儒南村路福屯地头灌溉水柜</v>
          </cell>
          <cell r="F219" t="str">
            <v>融安县</v>
          </cell>
          <cell r="G219" t="str">
            <v>泗顶镇</v>
          </cell>
          <cell r="H219" t="str">
            <v>儒南村</v>
          </cell>
        </row>
        <row r="220">
          <cell r="E220" t="str">
            <v>泗顶镇振彩村上泗塘屯巷道硬化</v>
          </cell>
          <cell r="F220" t="str">
            <v>融安县</v>
          </cell>
          <cell r="G220" t="str">
            <v>泗顶镇</v>
          </cell>
          <cell r="H220" t="str">
            <v>振彩村</v>
          </cell>
        </row>
        <row r="221">
          <cell r="E221" t="str">
            <v>融安县泗顶镇三坡村里村屯污水治理建设项目</v>
          </cell>
          <cell r="F221" t="str">
            <v>融安县</v>
          </cell>
          <cell r="G221" t="str">
            <v>泗顶镇</v>
          </cell>
          <cell r="H221" t="str">
            <v>三坡村</v>
          </cell>
        </row>
        <row r="222">
          <cell r="E222" t="str">
            <v>融安县泗顶镇三坡村雷号屯拿怀产业路硬化工程</v>
          </cell>
          <cell r="F222" t="str">
            <v>融安县</v>
          </cell>
          <cell r="G222" t="str">
            <v>泗顶镇</v>
          </cell>
          <cell r="H222" t="str">
            <v>三坡村</v>
          </cell>
        </row>
        <row r="223">
          <cell r="E223" t="str">
            <v>泗顶镇上洞村泗坡屯电产至细勤渠道建设</v>
          </cell>
          <cell r="F223" t="str">
            <v>融安县</v>
          </cell>
          <cell r="G223" t="str">
            <v>泗顶镇</v>
          </cell>
          <cell r="H223" t="str">
            <v>上洞村</v>
          </cell>
        </row>
        <row r="224">
          <cell r="E224" t="str">
            <v>融安县泗顶镇三坡村牛角山桥头至白梅产业路硬化工程</v>
          </cell>
          <cell r="F224" t="str">
            <v>融安县</v>
          </cell>
          <cell r="G224" t="str">
            <v>泗顶镇</v>
          </cell>
          <cell r="H224" t="str">
            <v>三坡村</v>
          </cell>
        </row>
        <row r="225">
          <cell r="E225" t="str">
            <v>融安县泗顶镇三坡村下弓屯瓦厂路况至甘勒樔口产业路硬化工程</v>
          </cell>
          <cell r="F225" t="str">
            <v>融安县</v>
          </cell>
          <cell r="G225" t="str">
            <v>泗顶镇</v>
          </cell>
          <cell r="H225" t="str">
            <v>三坡村</v>
          </cell>
        </row>
        <row r="226">
          <cell r="E226" t="str">
            <v>泗顶镇上洞村大村至松树岭松木产业路硬化</v>
          </cell>
          <cell r="F226" t="str">
            <v>融安县</v>
          </cell>
          <cell r="G226" t="str">
            <v>泗顶镇</v>
          </cell>
          <cell r="H226" t="str">
            <v>上洞村</v>
          </cell>
        </row>
        <row r="227">
          <cell r="E227" t="str">
            <v>泗顶镇上洞村邹家屯巷道硬化</v>
          </cell>
          <cell r="F227" t="str">
            <v>融安县</v>
          </cell>
          <cell r="G227" t="str">
            <v>泗顶镇</v>
          </cell>
          <cell r="H227" t="str">
            <v>上洞村</v>
          </cell>
        </row>
        <row r="228">
          <cell r="E228" t="str">
            <v>泗顶镇上洞村长江一屯巷道硬化</v>
          </cell>
          <cell r="F228" t="str">
            <v>融安县</v>
          </cell>
          <cell r="G228" t="str">
            <v>泗顶镇</v>
          </cell>
          <cell r="H228" t="str">
            <v>上洞村</v>
          </cell>
        </row>
        <row r="229">
          <cell r="E229" t="str">
            <v>泗顶镇上洞村长江三屯巷道硬化</v>
          </cell>
          <cell r="F229" t="str">
            <v>融安县</v>
          </cell>
          <cell r="G229" t="str">
            <v>泗顶镇</v>
          </cell>
          <cell r="H229" t="str">
            <v>上洞村</v>
          </cell>
        </row>
        <row r="230">
          <cell r="E230" t="str">
            <v>桥板乡温塘村甫里屯与温塘屯后寨优质稻产业基地基础灌溉设施建设</v>
          </cell>
          <cell r="F230" t="str">
            <v>融安县</v>
          </cell>
          <cell r="G230" t="str">
            <v>桥板乡</v>
          </cell>
          <cell r="H230" t="str">
            <v>温塘村</v>
          </cell>
        </row>
        <row r="231">
          <cell r="E231" t="str">
            <v>桥板乡阳山村袁家屯至对门屯优质稻产业基地基础灌溉设施建设</v>
          </cell>
          <cell r="F231" t="str">
            <v>融安县</v>
          </cell>
          <cell r="G231" t="str">
            <v>桥板乡</v>
          </cell>
          <cell r="H231" t="str">
            <v>阳山村</v>
          </cell>
        </row>
        <row r="232">
          <cell r="E232" t="str">
            <v>桥板乡桥板村拉镜屯农田排灌水渠建设</v>
          </cell>
          <cell r="F232" t="str">
            <v>融安县</v>
          </cell>
          <cell r="G232" t="str">
            <v>桥板乡</v>
          </cell>
          <cell r="H232" t="str">
            <v>桥板村</v>
          </cell>
        </row>
        <row r="233">
          <cell r="E233" t="str">
            <v>桥板乡阳山村阳岭屯蝙蝠岩至香岭平山优质稻产业基地农田灌溉设施建设</v>
          </cell>
          <cell r="F233" t="str">
            <v>融安县</v>
          </cell>
          <cell r="G233" t="str">
            <v>桥板乡</v>
          </cell>
          <cell r="H233" t="str">
            <v>阳山村</v>
          </cell>
        </row>
        <row r="234">
          <cell r="E234" t="str">
            <v>桥板乡二村村水口屯过水路面加高建设</v>
          </cell>
          <cell r="F234" t="str">
            <v>融安县</v>
          </cell>
          <cell r="G234" t="str">
            <v>桥板乡</v>
          </cell>
          <cell r="H234" t="str">
            <v>二村村</v>
          </cell>
        </row>
        <row r="235">
          <cell r="E235" t="str">
            <v>桥板乡良老村荣村屯屯口至光坡弄柑橘种植基地道路硬化工程</v>
          </cell>
          <cell r="F235" t="str">
            <v>融安县</v>
          </cell>
          <cell r="G235" t="str">
            <v>桥板乡</v>
          </cell>
          <cell r="H235" t="str">
            <v>良老村</v>
          </cell>
        </row>
        <row r="236">
          <cell r="E236" t="str">
            <v>桥板乡中村村山林屯金桔产业种植基地道路硬化工程</v>
          </cell>
          <cell r="F236" t="str">
            <v>融安县</v>
          </cell>
          <cell r="G236" t="str">
            <v>桥板乡</v>
          </cell>
          <cell r="H236" t="str">
            <v>中村村</v>
          </cell>
        </row>
        <row r="237">
          <cell r="E237" t="str">
            <v>桥板乡古板村良午屯二队饮水提升工程</v>
          </cell>
          <cell r="F237" t="str">
            <v>融安县</v>
          </cell>
          <cell r="G237" t="str">
            <v>桥板乡</v>
          </cell>
          <cell r="H237" t="str">
            <v>古板村</v>
          </cell>
        </row>
        <row r="238">
          <cell r="E238" t="str">
            <v>桥板乡古板村古板屯拉朝至石盆柑橘产业基地道路硬化工程</v>
          </cell>
          <cell r="F238" t="str">
            <v>融安县</v>
          </cell>
          <cell r="G238" t="str">
            <v>桥板乡</v>
          </cell>
          <cell r="H238" t="str">
            <v>古板村</v>
          </cell>
        </row>
        <row r="239">
          <cell r="E239" t="str">
            <v>桥板乡古丹村大境屯柑橘产业基地道路硬化工程</v>
          </cell>
          <cell r="F239" t="str">
            <v>融安县</v>
          </cell>
          <cell r="G239" t="str">
            <v>桥板乡</v>
          </cell>
          <cell r="H239" t="str">
            <v>古丹村</v>
          </cell>
        </row>
        <row r="240">
          <cell r="E240" t="str">
            <v>桥板乡古板村良午屯湾村屯牛弄甘蔗产业基地道路硬化工程</v>
          </cell>
          <cell r="F240" t="str">
            <v>融安县</v>
          </cell>
          <cell r="G240" t="str">
            <v>桥板乡</v>
          </cell>
          <cell r="H240" t="str">
            <v>古板村</v>
          </cell>
        </row>
        <row r="241">
          <cell r="E241" t="str">
            <v>桥板乡古丹村拉会屯龙兴弄糖料蔗产业基地道路硬化工程</v>
          </cell>
          <cell r="F241" t="str">
            <v>融安县</v>
          </cell>
          <cell r="G241" t="str">
            <v>桥板乡</v>
          </cell>
          <cell r="H241" t="str">
            <v>古丹村</v>
          </cell>
        </row>
        <row r="242">
          <cell r="E242" t="str">
            <v>桥板乡良老村后弄屯饮水提升工程</v>
          </cell>
          <cell r="F242" t="str">
            <v>融安县</v>
          </cell>
          <cell r="G242" t="str">
            <v>桥板乡</v>
          </cell>
          <cell r="H242" t="str">
            <v>良老村</v>
          </cell>
        </row>
        <row r="243">
          <cell r="E243" t="str">
            <v>桥板乡桥板村山脚屯范㟖盖板涵建设工程</v>
          </cell>
          <cell r="F243" t="str">
            <v>融安县</v>
          </cell>
          <cell r="G243" t="str">
            <v>桥板乡</v>
          </cell>
          <cell r="H243" t="str">
            <v>桥板村</v>
          </cell>
        </row>
        <row r="244">
          <cell r="E244" t="str">
            <v>桥板乡阳山村小山至马鞍山头柑橘产业基地道路硬化工程</v>
          </cell>
          <cell r="F244" t="str">
            <v>融安县</v>
          </cell>
          <cell r="G244" t="str">
            <v>桥板乡</v>
          </cell>
          <cell r="H244" t="str">
            <v>阳山村</v>
          </cell>
        </row>
        <row r="245">
          <cell r="E245" t="str">
            <v>桥板乡良老村田洞蛋鸭养殖项目二期（江边村集体经济）</v>
          </cell>
          <cell r="F245" t="str">
            <v>融安县</v>
          </cell>
          <cell r="G245" t="str">
            <v>桥板乡</v>
          </cell>
          <cell r="H245" t="str">
            <v>良老村</v>
          </cell>
        </row>
        <row r="246">
          <cell r="E246" t="str">
            <v>桥板乡古丹村立博屯柴余弄糖料蔗产业基地道路硬化工程</v>
          </cell>
          <cell r="F246" t="str">
            <v>融安县</v>
          </cell>
          <cell r="G246" t="str">
            <v>桥板乡</v>
          </cell>
          <cell r="H246" t="str">
            <v>古丹村</v>
          </cell>
        </row>
        <row r="247">
          <cell r="E247" t="str">
            <v>桥板乡下良村古镇屯金桔产业基地道路硬化工程</v>
          </cell>
          <cell r="F247" t="str">
            <v>融安县</v>
          </cell>
          <cell r="G247" t="str">
            <v>桥板乡</v>
          </cell>
          <cell r="H247" t="str">
            <v>下良村</v>
          </cell>
        </row>
        <row r="248">
          <cell r="E248" t="str">
            <v>桥板乡江边村葡萄屯优质稻产业基地基础灌溉设施建设</v>
          </cell>
          <cell r="F248" t="str">
            <v>融安县</v>
          </cell>
          <cell r="G248" t="str">
            <v>桥板乡</v>
          </cell>
          <cell r="H248" t="str">
            <v>江边村</v>
          </cell>
        </row>
        <row r="249">
          <cell r="E249" t="str">
            <v>桥板乡桥板村东安屯西红柿种植设施农业示范基地建设</v>
          </cell>
          <cell r="F249" t="str">
            <v>融安县</v>
          </cell>
          <cell r="G249" t="str">
            <v>桥板乡</v>
          </cell>
          <cell r="H249" t="str">
            <v>桥板村</v>
          </cell>
        </row>
        <row r="250">
          <cell r="E250" t="str">
            <v>沙子乡三睦村下寨屯、石奇屯、大坪屯灌溉渠道建设项目</v>
          </cell>
          <cell r="F250" t="str">
            <v>融安县</v>
          </cell>
          <cell r="G250" t="str">
            <v>沙子乡</v>
          </cell>
          <cell r="H250" t="str">
            <v>三睦村</v>
          </cell>
        </row>
        <row r="251">
          <cell r="E251" t="str">
            <v>沙子乡桐木村富近屯优质稻产业基地灌溉设施及产业路建设</v>
          </cell>
          <cell r="F251" t="str">
            <v>融安县</v>
          </cell>
          <cell r="G251" t="str">
            <v>沙子乡</v>
          </cell>
          <cell r="H251" t="str">
            <v>桐木村</v>
          </cell>
        </row>
        <row r="252">
          <cell r="E252" t="str">
            <v>沙子乡麻山村麻山屯拉温山塘渠道建设项目</v>
          </cell>
          <cell r="F252" t="str">
            <v>融安县</v>
          </cell>
          <cell r="G252" t="str">
            <v>沙子乡</v>
          </cell>
          <cell r="H252" t="str">
            <v>麻山村</v>
          </cell>
        </row>
        <row r="253">
          <cell r="E253" t="str">
            <v>沙子乡麻山屯渔都江底灌溉项目</v>
          </cell>
          <cell r="F253" t="str">
            <v>融安县</v>
          </cell>
          <cell r="G253" t="str">
            <v>沙子乡</v>
          </cell>
          <cell r="H253" t="str">
            <v>麻山村</v>
          </cell>
        </row>
        <row r="254">
          <cell r="E254" t="str">
            <v>沙子乡麻山村宅岭屯一里段渠道建设项目</v>
          </cell>
          <cell r="F254" t="str">
            <v>融安县</v>
          </cell>
          <cell r="G254" t="str">
            <v>沙子乡</v>
          </cell>
          <cell r="H254" t="str">
            <v>麻山村</v>
          </cell>
        </row>
        <row r="255">
          <cell r="E255" t="str">
            <v>沙子乡桐木村桐木屯衣底优质稻基地道路硬化</v>
          </cell>
          <cell r="F255" t="str">
            <v>融安县</v>
          </cell>
          <cell r="G255" t="str">
            <v>沙子乡</v>
          </cell>
          <cell r="H255" t="str">
            <v>桐木村</v>
          </cell>
        </row>
        <row r="256">
          <cell r="E256" t="str">
            <v>沙子乡桐木村下胆屯窑灰甘蔗产业盖板涵建设</v>
          </cell>
          <cell r="F256" t="str">
            <v>融安县</v>
          </cell>
          <cell r="G256" t="str">
            <v>沙子乡</v>
          </cell>
          <cell r="H256" t="str">
            <v>桐木村</v>
          </cell>
        </row>
        <row r="257">
          <cell r="E257" t="str">
            <v>沙子乡三睦村石岩屯立午陂至水平尾产业路项目</v>
          </cell>
          <cell r="F257" t="str">
            <v>融安县</v>
          </cell>
          <cell r="G257" t="str">
            <v>沙子乡</v>
          </cell>
          <cell r="H257" t="str">
            <v>三睦村</v>
          </cell>
        </row>
        <row r="258">
          <cell r="E258" t="str">
            <v>沙子乡麻山村大园屯里四公路路口至岭口产业路硬化</v>
          </cell>
          <cell r="F258" t="str">
            <v>融安县</v>
          </cell>
          <cell r="G258" t="str">
            <v>沙子乡</v>
          </cell>
          <cell r="H258" t="str">
            <v>麻山村</v>
          </cell>
        </row>
        <row r="259">
          <cell r="E259" t="str">
            <v>沙子乡麻山村大园屯防火碑公路边路口至龙山产业路硬化</v>
          </cell>
          <cell r="F259" t="str">
            <v>融安县</v>
          </cell>
          <cell r="G259" t="str">
            <v>沙子乡</v>
          </cell>
          <cell r="H259" t="str">
            <v>麻山村</v>
          </cell>
        </row>
        <row r="260">
          <cell r="E260" t="str">
            <v>融安县东起乡良村村英村、流陵屯三江口产业路工程</v>
          </cell>
          <cell r="F260" t="str">
            <v>融安县</v>
          </cell>
          <cell r="G260" t="str">
            <v>东起乡</v>
          </cell>
          <cell r="H260" t="str">
            <v>良村村</v>
          </cell>
        </row>
        <row r="261">
          <cell r="E261" t="str">
            <v>融安县东起乡良村村竹境屯横路优质稻产业路工程</v>
          </cell>
          <cell r="F261" t="str">
            <v>融安县</v>
          </cell>
          <cell r="G261" t="str">
            <v>东起乡</v>
          </cell>
          <cell r="H261" t="str">
            <v>良村村</v>
          </cell>
        </row>
        <row r="262">
          <cell r="E262" t="str">
            <v>融安县东起乡长丰村上昌洞屯春稻秋菜产业基地排灌溉水渠建设</v>
          </cell>
          <cell r="F262" t="str">
            <v>融安县</v>
          </cell>
          <cell r="G262" t="str">
            <v>东起乡</v>
          </cell>
          <cell r="H262" t="str">
            <v>长丰村</v>
          </cell>
        </row>
        <row r="263">
          <cell r="E263" t="str">
            <v>融安县东起乡长丰村古力屯洋洞甘蔗、蔬菜产业基地硬化路</v>
          </cell>
          <cell r="F263" t="str">
            <v>融安县</v>
          </cell>
          <cell r="G263" t="str">
            <v>东起乡</v>
          </cell>
          <cell r="H263" t="str">
            <v>长丰村</v>
          </cell>
        </row>
        <row r="264">
          <cell r="E264" t="str">
            <v>融安县东起乡红日村东岭路边水渠优质稻、柑橘、甘蔗产业基地水渠建设</v>
          </cell>
          <cell r="F264" t="str">
            <v>融安县</v>
          </cell>
          <cell r="G264" t="str">
            <v>东起乡</v>
          </cell>
          <cell r="H264" t="str">
            <v>红日村</v>
          </cell>
        </row>
        <row r="265">
          <cell r="E265" t="str">
            <v>融安县东起乡红日村上大陂屯自脚优质稻、甘蔗产业基地水渠建设</v>
          </cell>
          <cell r="F265" t="str">
            <v>融安县</v>
          </cell>
          <cell r="G265" t="str">
            <v>东起乡</v>
          </cell>
          <cell r="H265" t="str">
            <v>红日村</v>
          </cell>
        </row>
        <row r="266">
          <cell r="E266" t="str">
            <v>融安县东起乡崖脚村北村屯饮水提升工程</v>
          </cell>
          <cell r="F266" t="str">
            <v>融安县</v>
          </cell>
          <cell r="G266" t="str">
            <v>东起乡</v>
          </cell>
          <cell r="H266" t="str">
            <v>崖脚村</v>
          </cell>
        </row>
        <row r="267">
          <cell r="E267" t="str">
            <v>融安县东起乡崖脚村北村屯银村汶口中药材产业基地盖板涵建设工程</v>
          </cell>
          <cell r="F267" t="str">
            <v>融安县</v>
          </cell>
          <cell r="G267" t="str">
            <v>东起乡</v>
          </cell>
          <cell r="H267" t="str">
            <v>崖脚村</v>
          </cell>
        </row>
        <row r="268">
          <cell r="E268" t="str">
            <v>融安县东起乡安太村银洞屯入屯道路水毁路段修复</v>
          </cell>
          <cell r="F268" t="str">
            <v>融安县</v>
          </cell>
          <cell r="G268" t="str">
            <v>东起乡</v>
          </cell>
          <cell r="H268" t="str">
            <v>安太村</v>
          </cell>
        </row>
        <row r="269">
          <cell r="E269" t="str">
            <v>融安县东起乡罗洞屯饮水提升工程建设</v>
          </cell>
          <cell r="F269" t="str">
            <v>融安县</v>
          </cell>
          <cell r="G269" t="str">
            <v>东起乡</v>
          </cell>
          <cell r="H269" t="str">
            <v>安太村</v>
          </cell>
        </row>
        <row r="270">
          <cell r="E270" t="str">
            <v>融安县东起乡良村村英村屯东崖坪野生葡萄产业基地道路项目</v>
          </cell>
          <cell r="F270" t="str">
            <v>融安县</v>
          </cell>
          <cell r="G270" t="str">
            <v>东起乡</v>
          </cell>
          <cell r="H270" t="str">
            <v>良村村</v>
          </cell>
        </row>
        <row r="271">
          <cell r="E271" t="str">
            <v>融安县东起乡良村村英村屯水轮泵头优质稻灌溉水渠建设</v>
          </cell>
          <cell r="F271" t="str">
            <v>融安县</v>
          </cell>
          <cell r="G271" t="str">
            <v>东起乡</v>
          </cell>
          <cell r="H271" t="str">
            <v>良村村</v>
          </cell>
        </row>
        <row r="272">
          <cell r="E272" t="str">
            <v>融安县东起乡良村村竹境屯小寨排水渠建设</v>
          </cell>
          <cell r="F272" t="str">
            <v>融安县</v>
          </cell>
          <cell r="G272" t="str">
            <v>东起乡</v>
          </cell>
          <cell r="H272" t="str">
            <v>良村村</v>
          </cell>
        </row>
        <row r="273">
          <cell r="E273" t="str">
            <v>融安县东起乡良村村金盆、鸡洞屯大焦岩优质稻灌溉水渠建设工程</v>
          </cell>
          <cell r="F273" t="str">
            <v>融安县</v>
          </cell>
          <cell r="G273" t="str">
            <v>东起乡</v>
          </cell>
          <cell r="H273" t="str">
            <v>良村村</v>
          </cell>
        </row>
        <row r="274">
          <cell r="E274" t="str">
            <v>融安县东起乡良村村竹门屯门口排水渠</v>
          </cell>
          <cell r="F274" t="str">
            <v>融安县</v>
          </cell>
          <cell r="G274" t="str">
            <v>东起乡</v>
          </cell>
          <cell r="H274" t="str">
            <v>良村村</v>
          </cell>
        </row>
        <row r="275">
          <cell r="E275" t="str">
            <v>融安县东起乡良村村英村屯大龙舰底优质稻灌溉水渠建设工程</v>
          </cell>
          <cell r="F275" t="str">
            <v>融安县</v>
          </cell>
          <cell r="G275" t="str">
            <v>东起乡</v>
          </cell>
          <cell r="H275" t="str">
            <v>良村村</v>
          </cell>
        </row>
        <row r="276">
          <cell r="E276" t="str">
            <v>融安县东起乡良村村北硁香杉产业路工程</v>
          </cell>
          <cell r="F276" t="str">
            <v>融安县</v>
          </cell>
          <cell r="G276" t="str">
            <v>东起乡</v>
          </cell>
          <cell r="H276" t="str">
            <v>良村村</v>
          </cell>
        </row>
        <row r="277">
          <cell r="E277" t="str">
            <v>融安县东起乡安太村良洞屯基本农田产业砂石路</v>
          </cell>
          <cell r="F277" t="str">
            <v>融安县</v>
          </cell>
          <cell r="G277" t="str">
            <v>东起乡</v>
          </cell>
          <cell r="H277" t="str">
            <v>安太村</v>
          </cell>
        </row>
        <row r="278">
          <cell r="E278" t="str">
            <v>融安县东起乡安太村苦竹屯庙门香杉油茶产业路硬化工程</v>
          </cell>
          <cell r="F278" t="str">
            <v>融安县</v>
          </cell>
          <cell r="G278" t="str">
            <v>东起乡</v>
          </cell>
          <cell r="H278" t="str">
            <v>安太村</v>
          </cell>
        </row>
        <row r="279">
          <cell r="E279" t="str">
            <v>融安县东起乡安太村良洞屯油茶、山野葡萄三面光灌溉水渠</v>
          </cell>
          <cell r="F279" t="str">
            <v>融安县</v>
          </cell>
          <cell r="G279" t="str">
            <v>东起乡</v>
          </cell>
          <cell r="H279" t="str">
            <v>安太村</v>
          </cell>
        </row>
        <row r="280">
          <cell r="E280" t="str">
            <v>融安县东起乡安太村罗洞屯水汶污水沟建设</v>
          </cell>
          <cell r="F280" t="str">
            <v>融安县</v>
          </cell>
          <cell r="G280" t="str">
            <v>东起乡</v>
          </cell>
          <cell r="H280" t="str">
            <v>安太村</v>
          </cell>
        </row>
        <row r="281">
          <cell r="E281" t="str">
            <v>融安县东起乡安太村良洞屯三面光排洪渠</v>
          </cell>
          <cell r="F281" t="str">
            <v>融安县</v>
          </cell>
          <cell r="G281" t="str">
            <v>东起乡</v>
          </cell>
          <cell r="H281" t="str">
            <v>安太村</v>
          </cell>
        </row>
        <row r="282">
          <cell r="E282" t="str">
            <v>融安县东起乡安太村各屯亮光工程</v>
          </cell>
          <cell r="F282" t="str">
            <v>融安县</v>
          </cell>
          <cell r="G282" t="str">
            <v>东起乡</v>
          </cell>
          <cell r="H282" t="str">
            <v>安太村</v>
          </cell>
        </row>
        <row r="283">
          <cell r="E283" t="str">
            <v>融安县东起乡罗洞屯文化服务配套设施地坪硬化</v>
          </cell>
          <cell r="F283" t="str">
            <v>融安县</v>
          </cell>
          <cell r="G283" t="str">
            <v>东起乡</v>
          </cell>
          <cell r="H283" t="str">
            <v>安太村</v>
          </cell>
        </row>
        <row r="284">
          <cell r="E284" t="str">
            <v>融安县东起乡红日村下樟屯水头槽甘蔗、柑橘产业基地排灌渠道建设</v>
          </cell>
          <cell r="F284" t="str">
            <v>融安县</v>
          </cell>
          <cell r="G284" t="str">
            <v>东起乡</v>
          </cell>
          <cell r="H284" t="str">
            <v>红日村</v>
          </cell>
        </row>
        <row r="285">
          <cell r="E285" t="str">
            <v>融安县东起乡红日村东皇屯百九杉树产业路道路硬化建设</v>
          </cell>
          <cell r="F285" t="str">
            <v>融安县</v>
          </cell>
          <cell r="G285" t="str">
            <v>东起乡</v>
          </cell>
          <cell r="H285" t="str">
            <v>红日村</v>
          </cell>
        </row>
        <row r="286">
          <cell r="E286" t="str">
            <v>融安县东起乡红日村东皇屯白瀑岭油茶种植基地水肥一体建设</v>
          </cell>
          <cell r="F286" t="str">
            <v>融安县</v>
          </cell>
          <cell r="G286" t="str">
            <v>东起乡</v>
          </cell>
          <cell r="H286" t="str">
            <v>红日村</v>
          </cell>
        </row>
        <row r="287">
          <cell r="E287" t="str">
            <v>融安县东起乡红日村上甲屯牧园坪种养产业基地生产配套变压器安装</v>
          </cell>
          <cell r="F287" t="str">
            <v>融安县</v>
          </cell>
          <cell r="G287" t="str">
            <v>东起乡</v>
          </cell>
          <cell r="H287" t="str">
            <v>红日村</v>
          </cell>
        </row>
        <row r="288">
          <cell r="E288" t="str">
            <v>融安县东起乡红日村上甲屯深潭口水沟硬化建设</v>
          </cell>
          <cell r="F288" t="str">
            <v>融安县</v>
          </cell>
          <cell r="G288" t="str">
            <v>东起乡</v>
          </cell>
          <cell r="H288" t="str">
            <v>红日村</v>
          </cell>
        </row>
        <row r="289">
          <cell r="E289" t="str">
            <v>融安县东起乡红日村上甲屯饮水工程</v>
          </cell>
          <cell r="F289" t="str">
            <v>融安县</v>
          </cell>
          <cell r="G289" t="str">
            <v>东起乡</v>
          </cell>
          <cell r="H289" t="str">
            <v>红日村</v>
          </cell>
        </row>
        <row r="290">
          <cell r="E290" t="str">
            <v>融安县东起乡红日村东岭屯红岩山脚、飞鼠岭水渠建设</v>
          </cell>
          <cell r="F290" t="str">
            <v>融安县</v>
          </cell>
          <cell r="G290" t="str">
            <v>东起乡</v>
          </cell>
          <cell r="H290" t="str">
            <v>红日村</v>
          </cell>
        </row>
        <row r="291">
          <cell r="E291" t="str">
            <v>融安县东起乡崖脚村铜板屯进屯道路扩宽改造项目</v>
          </cell>
          <cell r="F291" t="str">
            <v>融安县</v>
          </cell>
          <cell r="G291" t="str">
            <v>东起乡</v>
          </cell>
          <cell r="H291" t="str">
            <v>崖脚村</v>
          </cell>
        </row>
        <row r="292">
          <cell r="E292" t="str">
            <v>融安县东起乡崖脚村东乡街屯优质稻产业基地三面光水渠建设</v>
          </cell>
          <cell r="F292" t="str">
            <v>融安县</v>
          </cell>
          <cell r="G292" t="str">
            <v>东起乡</v>
          </cell>
          <cell r="H292" t="str">
            <v>崖脚村</v>
          </cell>
        </row>
        <row r="293">
          <cell r="E293" t="str">
            <v>融安县东起乡崖脚村药材种植园产业道路硬化项目</v>
          </cell>
          <cell r="F293" t="str">
            <v>融安县</v>
          </cell>
          <cell r="G293" t="str">
            <v>东起乡</v>
          </cell>
          <cell r="H293" t="str">
            <v>崖脚村</v>
          </cell>
        </row>
        <row r="294">
          <cell r="E294" t="str">
            <v>融安县东起乡崖脚村崖脚屯汶田优质稻产业基地道路硬化建设项目</v>
          </cell>
          <cell r="F294" t="str">
            <v>融安县</v>
          </cell>
          <cell r="G294" t="str">
            <v>东起乡</v>
          </cell>
          <cell r="H294" t="str">
            <v>崖脚村</v>
          </cell>
        </row>
        <row r="295">
          <cell r="E295" t="str">
            <v>融安县东起乡崖脚村竹山屯百花桥优质稻产业基地道路硬化建设</v>
          </cell>
          <cell r="F295" t="str">
            <v>融安县</v>
          </cell>
          <cell r="G295" t="str">
            <v>东起乡</v>
          </cell>
          <cell r="H295" t="str">
            <v>崖脚村</v>
          </cell>
        </row>
        <row r="296">
          <cell r="E296" t="str">
            <v>融安县东起乡崖脚村北村屯甘蔗产业基地道路硬化项目</v>
          </cell>
          <cell r="F296" t="str">
            <v>融安县</v>
          </cell>
          <cell r="G296" t="str">
            <v>东起乡</v>
          </cell>
          <cell r="H296" t="str">
            <v>崖脚村</v>
          </cell>
        </row>
        <row r="297">
          <cell r="E297" t="str">
            <v>融安县东起乡长丰村古力屯水稻、金桔产业基地排灌渠道建设</v>
          </cell>
          <cell r="F297" t="str">
            <v>融安县</v>
          </cell>
          <cell r="G297" t="str">
            <v>东起乡</v>
          </cell>
          <cell r="H297" t="str">
            <v>长丰村</v>
          </cell>
        </row>
        <row r="298">
          <cell r="E298" t="str">
            <v>融安县东起乡长丰村古力屯香杉基地硬化路项目</v>
          </cell>
          <cell r="F298" t="str">
            <v>融安县</v>
          </cell>
          <cell r="G298" t="str">
            <v>东起乡</v>
          </cell>
          <cell r="H298" t="str">
            <v>长丰村</v>
          </cell>
        </row>
        <row r="299">
          <cell r="E299" t="str">
            <v>融安县大良镇智能化地埋式垃圾收集站建设（二期）</v>
          </cell>
          <cell r="F299" t="str">
            <v>融安县</v>
          </cell>
          <cell r="G299" t="str">
            <v>大良镇</v>
          </cell>
          <cell r="H299" t="str">
            <v>各村</v>
          </cell>
        </row>
        <row r="300">
          <cell r="E300" t="str">
            <v>融安县大良镇山口村马槽屯田洞产业片区生产建设道路项目</v>
          </cell>
          <cell r="F300" t="str">
            <v>融安县</v>
          </cell>
          <cell r="G300" t="str">
            <v>大良镇</v>
          </cell>
          <cell r="H300" t="str">
            <v>山口村</v>
          </cell>
        </row>
        <row r="301">
          <cell r="E301" t="str">
            <v>融安县大良镇古兰村芝麻屯农田灌溉建设项目</v>
          </cell>
          <cell r="F301" t="str">
            <v>融安县</v>
          </cell>
          <cell r="G301" t="str">
            <v>大良镇</v>
          </cell>
          <cell r="H301" t="str">
            <v>古兰村</v>
          </cell>
        </row>
        <row r="302">
          <cell r="E302" t="str">
            <v>融安县大良镇永安村黄家坪屯农田水渠灌溉项目</v>
          </cell>
          <cell r="F302" t="str">
            <v>融安县</v>
          </cell>
          <cell r="G302" t="str">
            <v>大良镇</v>
          </cell>
          <cell r="H302" t="str">
            <v>永安村</v>
          </cell>
        </row>
        <row r="303">
          <cell r="E303" t="str">
            <v>融安县大良镇良北村千里山金桔产业基地道路建设项目</v>
          </cell>
          <cell r="F303" t="str">
            <v>融安县</v>
          </cell>
          <cell r="G303" t="str">
            <v>大良镇</v>
          </cell>
          <cell r="H303" t="str">
            <v>良北村</v>
          </cell>
        </row>
        <row r="304">
          <cell r="E304" t="str">
            <v>融安县大良镇新和村马子坪屯渠道建设项目</v>
          </cell>
          <cell r="F304" t="str">
            <v>融安县</v>
          </cell>
          <cell r="G304" t="str">
            <v>大良镇</v>
          </cell>
          <cell r="H304" t="str">
            <v>新和村</v>
          </cell>
        </row>
        <row r="305">
          <cell r="E305" t="str">
            <v>融安县大良镇石门村白面洞至土博岩洞农灌渠道硬化项目</v>
          </cell>
          <cell r="F305" t="str">
            <v>融安县</v>
          </cell>
          <cell r="G305" t="str">
            <v>大良镇</v>
          </cell>
          <cell r="H305" t="str">
            <v>石门村</v>
          </cell>
        </row>
        <row r="306">
          <cell r="E306" t="str">
            <v>2026年融安县大良镇和南村黄金屯水管所农田种植基地设施修缮项目</v>
          </cell>
          <cell r="F306" t="str">
            <v>融安县</v>
          </cell>
          <cell r="G306" t="str">
            <v>大良镇</v>
          </cell>
          <cell r="H306" t="str">
            <v>和南村</v>
          </cell>
        </row>
        <row r="307">
          <cell r="E307" t="str">
            <v>2026年融安县大良镇和南村黄金屯拿塘农田种植基地设施修缮项目</v>
          </cell>
          <cell r="F307" t="str">
            <v>融安县</v>
          </cell>
          <cell r="G307" t="str">
            <v>大良镇</v>
          </cell>
          <cell r="H307" t="str">
            <v>和南村</v>
          </cell>
        </row>
        <row r="308">
          <cell r="E308" t="str">
            <v>2026年融安县大良镇和南村黄金屯榕树蔸农田种植基地设施修缮项目</v>
          </cell>
          <cell r="F308" t="str">
            <v>融安县</v>
          </cell>
          <cell r="G308" t="str">
            <v>大良镇</v>
          </cell>
          <cell r="H308" t="str">
            <v>和南村</v>
          </cell>
        </row>
        <row r="309">
          <cell r="E309" t="str">
            <v>2026年融安县大良镇龙山村龙杏屯农田种植基地设施修缮项目（二）</v>
          </cell>
          <cell r="F309" t="str">
            <v>融安县</v>
          </cell>
          <cell r="G309" t="str">
            <v>大良镇</v>
          </cell>
          <cell r="H309" t="str">
            <v>龙山村</v>
          </cell>
        </row>
        <row r="310">
          <cell r="E310" t="str">
            <v>融安县大良镇山口村牛温坪至蒙江片区生产建设道路项目</v>
          </cell>
          <cell r="F310" t="str">
            <v>融安县</v>
          </cell>
          <cell r="G310" t="str">
            <v>大良镇</v>
          </cell>
          <cell r="H310" t="str">
            <v>山口村</v>
          </cell>
        </row>
        <row r="311">
          <cell r="E311" t="str">
            <v>融安县大良镇良北村曹家屯种植业基地灌溉建设项目</v>
          </cell>
          <cell r="F311" t="str">
            <v>融安县</v>
          </cell>
          <cell r="G311" t="str">
            <v>大良镇</v>
          </cell>
          <cell r="H311" t="str">
            <v>良北村</v>
          </cell>
        </row>
        <row r="312">
          <cell r="E312" t="str">
            <v>融安县大良镇山口屯污水处理提升项目</v>
          </cell>
          <cell r="F312" t="str">
            <v>融安县</v>
          </cell>
          <cell r="G312" t="str">
            <v>大良镇</v>
          </cell>
          <cell r="H312" t="str">
            <v>山口村</v>
          </cell>
        </row>
        <row r="313">
          <cell r="E313" t="str">
            <v>融安县大良镇古兰村产业道路建设项目</v>
          </cell>
          <cell r="F313" t="str">
            <v>融安县</v>
          </cell>
          <cell r="G313" t="str">
            <v>大良镇</v>
          </cell>
          <cell r="H313" t="str">
            <v>古兰村</v>
          </cell>
        </row>
        <row r="314">
          <cell r="E314" t="str">
            <v>融安县大良镇古兰村农田灌溉提升工程</v>
          </cell>
          <cell r="F314" t="str">
            <v>融安县</v>
          </cell>
          <cell r="G314" t="str">
            <v>大良镇</v>
          </cell>
          <cell r="H314" t="str">
            <v>古兰村</v>
          </cell>
        </row>
        <row r="315">
          <cell r="E315" t="str">
            <v>融安县大良镇良北村年洞屯饮水维修工程</v>
          </cell>
          <cell r="F315" t="str">
            <v>融安县</v>
          </cell>
          <cell r="G315" t="str">
            <v>大良镇</v>
          </cell>
          <cell r="H315" t="str">
            <v>良北村</v>
          </cell>
        </row>
        <row r="316">
          <cell r="E316" t="str">
            <v>融安县大良镇良北村东阳屯饮水改造项目</v>
          </cell>
          <cell r="F316" t="str">
            <v>融安县</v>
          </cell>
          <cell r="G316" t="str">
            <v>大良镇</v>
          </cell>
          <cell r="H316" t="str">
            <v>良北村</v>
          </cell>
        </row>
        <row r="317">
          <cell r="E317" t="str">
            <v>融安县大良镇良北村新建屯瑶鼓寨至石灰窑优质稻产业基地水渠工程</v>
          </cell>
          <cell r="F317" t="str">
            <v>融安县</v>
          </cell>
          <cell r="G317" t="str">
            <v>大良镇</v>
          </cell>
          <cell r="H317" t="str">
            <v>良北村</v>
          </cell>
        </row>
        <row r="318">
          <cell r="E318" t="str">
            <v>融安县大良镇和南村古勉屯通屯道路硬化项目</v>
          </cell>
          <cell r="F318" t="str">
            <v>融安县</v>
          </cell>
          <cell r="G318" t="str">
            <v>大良镇</v>
          </cell>
          <cell r="H318" t="str">
            <v>和南村</v>
          </cell>
        </row>
        <row r="319">
          <cell r="E319" t="str">
            <v>融安县大良镇和南村古勉屯拉庙至十月产业路硬化项目</v>
          </cell>
          <cell r="F319" t="str">
            <v>融安县</v>
          </cell>
          <cell r="G319" t="str">
            <v>大良镇</v>
          </cell>
          <cell r="H319" t="str">
            <v>和南村</v>
          </cell>
        </row>
        <row r="320">
          <cell r="E320" t="str">
            <v>融安县大良镇石门村都月大屯芙蓉至麻场岭产业路建设项目</v>
          </cell>
          <cell r="F320" t="str">
            <v>融安县</v>
          </cell>
          <cell r="G320" t="str">
            <v>大良镇</v>
          </cell>
          <cell r="H320" t="str">
            <v>石门村</v>
          </cell>
        </row>
        <row r="321">
          <cell r="E321" t="str">
            <v>融安县新和村樟木屯内排水沟及道路建设项目</v>
          </cell>
          <cell r="F321" t="str">
            <v>融安县</v>
          </cell>
          <cell r="G321" t="str">
            <v>大良镇</v>
          </cell>
          <cell r="H321" t="str">
            <v>新和村</v>
          </cell>
        </row>
        <row r="322">
          <cell r="E322" t="str">
            <v>融安县大良镇新和村石家屯渠道建设项目</v>
          </cell>
          <cell r="F322" t="str">
            <v>融安县</v>
          </cell>
          <cell r="G322" t="str">
            <v>大良镇</v>
          </cell>
          <cell r="H322" t="str">
            <v>新和村</v>
          </cell>
        </row>
        <row r="323">
          <cell r="E323" t="str">
            <v>融安县大良镇新寨村上社屯饮用水井修建项目</v>
          </cell>
          <cell r="F323" t="str">
            <v>融安县</v>
          </cell>
          <cell r="G323" t="str">
            <v>大良镇</v>
          </cell>
          <cell r="H323" t="str">
            <v>新寨村</v>
          </cell>
        </row>
        <row r="324">
          <cell r="E324" t="str">
            <v>融安县大良镇新寨村道路基础照明建设项目</v>
          </cell>
          <cell r="F324" t="str">
            <v>融安县</v>
          </cell>
          <cell r="G324" t="str">
            <v>大良镇</v>
          </cell>
          <cell r="H324" t="str">
            <v>新寨村</v>
          </cell>
        </row>
        <row r="325">
          <cell r="E325" t="str">
            <v>融安县大良镇新寨村良宁屯饮用水井维护项目</v>
          </cell>
          <cell r="F325" t="str">
            <v>融安县</v>
          </cell>
          <cell r="G325" t="str">
            <v>大良镇</v>
          </cell>
          <cell r="H325" t="str">
            <v>新寨村</v>
          </cell>
        </row>
        <row r="326">
          <cell r="E326" t="str">
            <v>融安县大良镇永安村雷崖屯牛栏村至江边农田水田灌溉渠道项目</v>
          </cell>
          <cell r="F326" t="str">
            <v>融安县</v>
          </cell>
          <cell r="G326" t="str">
            <v>大良镇</v>
          </cell>
          <cell r="H326" t="str">
            <v>永安村</v>
          </cell>
        </row>
        <row r="327">
          <cell r="E327" t="str">
            <v>潭头乡红岭村大寨屯大山漕农村安全饮水巩固提升项目</v>
          </cell>
          <cell r="F327" t="str">
            <v>融安县</v>
          </cell>
          <cell r="G327" t="str">
            <v>潭头乡</v>
          </cell>
          <cell r="H327" t="str">
            <v>红岭村</v>
          </cell>
        </row>
        <row r="328">
          <cell r="E328" t="str">
            <v>潭头乡岭背村饮水保障巩固提升补充项目</v>
          </cell>
          <cell r="F328" t="str">
            <v>融安县</v>
          </cell>
          <cell r="G328" t="str">
            <v>潭头乡</v>
          </cell>
          <cell r="H328" t="str">
            <v>岭背村</v>
          </cell>
        </row>
        <row r="329">
          <cell r="E329" t="str">
            <v>潭头乡新桂村大境屯屯口优质稻产业基地灌溉水渠建设项目</v>
          </cell>
          <cell r="F329" t="str">
            <v>融安县</v>
          </cell>
          <cell r="G329" t="str">
            <v>潭头乡</v>
          </cell>
          <cell r="H329" t="str">
            <v>新桂村</v>
          </cell>
        </row>
        <row r="330">
          <cell r="E330" t="str">
            <v>潭头乡龙城村西塘屯婆杀曹优质稻产业基地水渠建设</v>
          </cell>
          <cell r="F330" t="str">
            <v>融安县</v>
          </cell>
          <cell r="G330" t="str">
            <v>潭头乡</v>
          </cell>
          <cell r="H330" t="str">
            <v>龙城村</v>
          </cell>
        </row>
        <row r="331">
          <cell r="E331" t="str">
            <v>潭头乡西岸村西浔屯水菇槽优质稻产业基地排水渠建设工程</v>
          </cell>
          <cell r="F331" t="str">
            <v>融安县</v>
          </cell>
          <cell r="G331" t="str">
            <v>潭头乡</v>
          </cell>
          <cell r="H331" t="str">
            <v>西岸村</v>
          </cell>
        </row>
        <row r="332">
          <cell r="E332" t="str">
            <v>潭头乡新林村马安屯拿旅优质稻产业基地灌溉水渠建设项目</v>
          </cell>
          <cell r="F332" t="str">
            <v>融安县</v>
          </cell>
          <cell r="G332" t="str">
            <v>潭头乡</v>
          </cell>
          <cell r="H332" t="str">
            <v>新林村</v>
          </cell>
        </row>
        <row r="333">
          <cell r="E333" t="str">
            <v>潭头乡红岭村红岭屯大坪优质稻产业基地灌溉水渠建设项目</v>
          </cell>
          <cell r="F333" t="str">
            <v>融安县</v>
          </cell>
          <cell r="G333" t="str">
            <v>潭头乡</v>
          </cell>
          <cell r="H333" t="str">
            <v>红岭村</v>
          </cell>
        </row>
        <row r="334">
          <cell r="E334" t="str">
            <v>潭头乡东相村泰山屯至大院、东潭、西潭屯道路修复巩固项目</v>
          </cell>
          <cell r="F334" t="str">
            <v>融安县</v>
          </cell>
          <cell r="G334" t="str">
            <v>潭头乡</v>
          </cell>
          <cell r="H334" t="str">
            <v>东相村</v>
          </cell>
        </row>
        <row r="335">
          <cell r="E335" t="str">
            <v>潭头乡龙城村大诺屯坝塘安优质稻产业基地灌溉渠道工程</v>
          </cell>
          <cell r="F335" t="str">
            <v>融安县</v>
          </cell>
          <cell r="G335" t="str">
            <v>潭头乡</v>
          </cell>
          <cell r="H335" t="str">
            <v>龙城村</v>
          </cell>
        </row>
        <row r="336">
          <cell r="E336" t="str">
            <v>潭头乡岭背村新何洞屯村头优质稻产业基地排水渠建设</v>
          </cell>
          <cell r="F336" t="str">
            <v>融安县</v>
          </cell>
          <cell r="G336" t="str">
            <v>潭头乡</v>
          </cell>
          <cell r="H336" t="str">
            <v>岭背村</v>
          </cell>
        </row>
        <row r="337">
          <cell r="E337" t="str">
            <v>水果网室栽培设施建设项目（先建后补）</v>
          </cell>
          <cell r="F337" t="str">
            <v>融安县</v>
          </cell>
          <cell r="G337" t="str">
            <v>各乡镇</v>
          </cell>
        </row>
        <row r="338">
          <cell r="E338" t="str">
            <v>金桔水肥一体化系统建设项目（先建后补）</v>
          </cell>
          <cell r="F338" t="str">
            <v>融安县</v>
          </cell>
          <cell r="G338" t="str">
            <v>各乡镇</v>
          </cell>
        </row>
        <row r="339">
          <cell r="E339" t="str">
            <v>融安金桔自动雾化系统项目（先建后补）</v>
          </cell>
          <cell r="F339" t="str">
            <v>融安县</v>
          </cell>
          <cell r="G339" t="str">
            <v>各乡镇</v>
          </cell>
        </row>
        <row r="340">
          <cell r="E340" t="str">
            <v>举办2026年第十七届融安金桔文化旅游节</v>
          </cell>
          <cell r="F340" t="str">
            <v>融安县</v>
          </cell>
        </row>
        <row r="341">
          <cell r="E341" t="str">
            <v>2026年融安金桔品牌农产品数字化产地仓项目（先建后补）</v>
          </cell>
          <cell r="F341" t="str">
            <v>融安县</v>
          </cell>
          <cell r="G341" t="str">
            <v>各乡镇</v>
          </cell>
        </row>
        <row r="342">
          <cell r="E342" t="str">
            <v>2026年融安县产业奖补项目</v>
          </cell>
          <cell r="F342" t="str">
            <v>融安县</v>
          </cell>
          <cell r="G342" t="str">
            <v>各乡镇</v>
          </cell>
        </row>
        <row r="343">
          <cell r="E343" t="str">
            <v>2026年融安县跨省一次性交通补助</v>
          </cell>
          <cell r="F343" t="str">
            <v>融安县</v>
          </cell>
          <cell r="G343" t="str">
            <v>各乡镇</v>
          </cell>
        </row>
        <row r="344">
          <cell r="E344" t="str">
            <v>2026年融安县域内稳岗就业劳务补助</v>
          </cell>
          <cell r="F344" t="str">
            <v>融安县</v>
          </cell>
          <cell r="G344" t="str">
            <v>各乡镇</v>
          </cell>
        </row>
        <row r="345">
          <cell r="E345" t="str">
            <v>2026年融安县乡村建设公益岗</v>
          </cell>
          <cell r="F345" t="str">
            <v>融安县</v>
          </cell>
          <cell r="G345" t="str">
            <v>各乡镇</v>
          </cell>
        </row>
        <row r="346">
          <cell r="E346" t="str">
            <v>2026年融安县雨露计划</v>
          </cell>
          <cell r="F346" t="str">
            <v>融安县</v>
          </cell>
          <cell r="G346" t="str">
            <v>各乡镇</v>
          </cell>
        </row>
        <row r="347">
          <cell r="E347" t="str">
            <v>2026年脱贫人口小额信贷贴息</v>
          </cell>
          <cell r="F347" t="str">
            <v>融安县</v>
          </cell>
          <cell r="G347" t="str">
            <v>各乡镇</v>
          </cell>
        </row>
        <row r="348">
          <cell r="E348" t="str">
            <v>2026年项目管理费</v>
          </cell>
          <cell r="F348" t="str">
            <v>融安县</v>
          </cell>
        </row>
        <row r="349">
          <cell r="E349" t="str">
            <v>2026年脱贫人口小额信贷风险补偿金</v>
          </cell>
          <cell r="F349" t="str">
            <v>融安县</v>
          </cell>
        </row>
        <row r="350">
          <cell r="E350" t="str">
            <v>补2025年项目尾款</v>
          </cell>
          <cell r="F350" t="str">
            <v>融安县</v>
          </cell>
        </row>
        <row r="351">
          <cell r="E351" t="str">
            <v>2026年柳州螺蛳粉原材料基地建设项目</v>
          </cell>
          <cell r="F351" t="str">
            <v>融安县</v>
          </cell>
          <cell r="G351" t="str">
            <v>各乡镇</v>
          </cell>
        </row>
        <row r="352">
          <cell r="E352" t="str">
            <v>融安县板榄镇门楼村黄江屯优质稻基地</v>
          </cell>
          <cell r="F352" t="str">
            <v>融安县</v>
          </cell>
          <cell r="G352" t="str">
            <v>板榄镇</v>
          </cell>
          <cell r="H352" t="str">
            <v>门楼村</v>
          </cell>
        </row>
        <row r="353">
          <cell r="E353" t="str">
            <v>融安县东起乡红日村下樟屯羊角湾粮田、甘蔗、柑橘产业基地排灌渠道建设</v>
          </cell>
          <cell r="F353" t="str">
            <v>融安县</v>
          </cell>
          <cell r="G353" t="str">
            <v>东起乡</v>
          </cell>
          <cell r="H353" t="str">
            <v>红日村</v>
          </cell>
        </row>
        <row r="354">
          <cell r="E354" t="str">
            <v>沙子乡三睦村石岩屯优质稻产业渠道建设</v>
          </cell>
          <cell r="F354" t="str">
            <v>融安县</v>
          </cell>
          <cell r="G354" t="str">
            <v>沙子乡</v>
          </cell>
          <cell r="H354" t="str">
            <v>三睦村</v>
          </cell>
        </row>
        <row r="355">
          <cell r="E355" t="str">
            <v>沙子乡沙子村泗方塘渠道沙子村段渠道建设</v>
          </cell>
          <cell r="F355" t="str">
            <v>融安县</v>
          </cell>
          <cell r="G355" t="str">
            <v>沙子乡</v>
          </cell>
          <cell r="H355" t="str">
            <v>沙子村</v>
          </cell>
        </row>
        <row r="356">
          <cell r="E356" t="str">
            <v>沙子乡红妙村马兰屯、山底屯农业灌溉渠道建设</v>
          </cell>
          <cell r="F356" t="str">
            <v>融安县</v>
          </cell>
          <cell r="G356" t="str">
            <v>沙子乡</v>
          </cell>
          <cell r="H356" t="str">
            <v>红妙村</v>
          </cell>
        </row>
        <row r="357">
          <cell r="E357" t="str">
            <v>沙子乡沙子村新田屯牛塘渠道建设</v>
          </cell>
          <cell r="F357" t="str">
            <v>融安县</v>
          </cell>
          <cell r="G357" t="str">
            <v>沙子乡</v>
          </cell>
          <cell r="H357" t="str">
            <v>沙子村</v>
          </cell>
        </row>
        <row r="358">
          <cell r="E358" t="str">
            <v>泗顶镇山贝村中东、拉正、拉坡屯灌溉水渠</v>
          </cell>
          <cell r="F358" t="str">
            <v>融安县</v>
          </cell>
          <cell r="G358" t="str">
            <v>泗顶镇</v>
          </cell>
          <cell r="H358" t="str">
            <v>山贝村</v>
          </cell>
        </row>
        <row r="359">
          <cell r="E359" t="str">
            <v>浮石镇小律村拉考屯水稻产业基地配套设施建设</v>
          </cell>
          <cell r="F359" t="str">
            <v>融安县</v>
          </cell>
          <cell r="G359" t="str">
            <v>浮石镇</v>
          </cell>
          <cell r="H359" t="str">
            <v>小律村</v>
          </cell>
        </row>
        <row r="360">
          <cell r="E360" t="str">
            <v>2026年融安县易地搬迁后续扶持公共服务岗位项目</v>
          </cell>
          <cell r="F360" t="str">
            <v>融安县</v>
          </cell>
          <cell r="G360" t="str">
            <v>长安镇</v>
          </cell>
          <cell r="H360" t="str">
            <v>融康社区、新民社区、长锌社区、东江村、泉头村
</v>
          </cell>
        </row>
        <row r="361">
          <cell r="E361" t="str">
            <v>2026年融安县易地搬迁安置点项目资产管护</v>
          </cell>
          <cell r="F361" t="str">
            <v>融安县</v>
          </cell>
          <cell r="G361" t="str">
            <v>长安镇</v>
          </cell>
          <cell r="H361" t="str">
            <v>融康社区、新民社区、长锌社区、东江村、泉头村
</v>
          </cell>
        </row>
        <row r="362">
          <cell r="E362" t="str">
            <v>融安县易地搬迁安置点房屋外墙、污水管道及道路维护项目</v>
          </cell>
          <cell r="F362" t="str">
            <v>融安县</v>
          </cell>
          <cell r="G362" t="str">
            <v>长安镇</v>
          </cell>
          <cell r="H362" t="str">
            <v>融江社区、新民社区、融康社区</v>
          </cell>
        </row>
        <row r="363">
          <cell r="E363" t="str">
            <v>融安县大良镇优质稻产业基地建设项目</v>
          </cell>
          <cell r="F363" t="str">
            <v>融安县</v>
          </cell>
          <cell r="G363" t="str">
            <v>大良镇</v>
          </cell>
          <cell r="H363" t="str">
            <v>大良新和村、和南村、龙山村</v>
          </cell>
        </row>
        <row r="364">
          <cell r="E364" t="str">
            <v>大将镇雅仕村长耙冲十二屯饮水提升工程</v>
          </cell>
          <cell r="F364" t="str">
            <v>融安县</v>
          </cell>
          <cell r="G364" t="str">
            <v>大将镇</v>
          </cell>
          <cell r="H364" t="str">
            <v>雅仕村</v>
          </cell>
        </row>
        <row r="365">
          <cell r="E365" t="str">
            <v>长安镇珠玉村石龙屯灌溉渠道水毁修复工程</v>
          </cell>
          <cell r="F365" t="str">
            <v>长安镇</v>
          </cell>
          <cell r="G365" t="str">
            <v>珠玉村</v>
          </cell>
          <cell r="H365" t="str">
            <v>石龙屯</v>
          </cell>
        </row>
        <row r="366">
          <cell r="E366" t="str">
            <v>融安县长安镇优质稻产业基地建设项目</v>
          </cell>
          <cell r="F366" t="str">
            <v>融安县</v>
          </cell>
          <cell r="G366" t="str">
            <v>长安镇</v>
          </cell>
          <cell r="H366" t="str">
            <v>安宁村、木寨村、木樟村、小洲村、河勒村</v>
          </cell>
        </row>
        <row r="367">
          <cell r="E367" t="str">
            <v>融安县桥板乡桥板村水源补充工程</v>
          </cell>
          <cell r="F367" t="str">
            <v>融安县</v>
          </cell>
          <cell r="G367" t="str">
            <v>桥板乡</v>
          </cell>
          <cell r="H367" t="str">
            <v>桥板村</v>
          </cell>
        </row>
        <row r="368">
          <cell r="E368" t="str">
            <v>融安县浮石镇谏村村洞口屯水源补充工程</v>
          </cell>
          <cell r="F368" t="str">
            <v>融安县</v>
          </cell>
          <cell r="G368" t="str">
            <v>浮石镇</v>
          </cell>
          <cell r="H368" t="str">
            <v>谏村村</v>
          </cell>
        </row>
        <row r="369">
          <cell r="E369" t="str">
            <v>融安县浮石镇浮石村平北屯水源补充工程</v>
          </cell>
          <cell r="F369" t="str">
            <v>融安县</v>
          </cell>
          <cell r="G369" t="str">
            <v>浮石镇</v>
          </cell>
          <cell r="H369" t="str">
            <v>浮石村</v>
          </cell>
        </row>
        <row r="370">
          <cell r="E370" t="str">
            <v>融安县浮石镇泉头村泉头屯水源补充工程</v>
          </cell>
          <cell r="F370" t="str">
            <v>融安县</v>
          </cell>
          <cell r="G370" t="str">
            <v>浮石镇</v>
          </cell>
          <cell r="H370" t="str">
            <v>泉头村</v>
          </cell>
        </row>
        <row r="371">
          <cell r="E371" t="str">
            <v>融安县长安镇保江村泉水屯水源补充工程</v>
          </cell>
          <cell r="F371" t="str">
            <v>融安县</v>
          </cell>
          <cell r="G371" t="str">
            <v>长安镇</v>
          </cell>
          <cell r="H371" t="str">
            <v>保江村</v>
          </cell>
        </row>
        <row r="372">
          <cell r="E372" t="str">
            <v>融安县长安镇木樟村西坪屯四队水源补充</v>
          </cell>
          <cell r="F372" t="str">
            <v>融安县</v>
          </cell>
          <cell r="G372" t="str">
            <v>长安镇</v>
          </cell>
          <cell r="H372" t="str">
            <v>木樟村</v>
          </cell>
        </row>
        <row r="373">
          <cell r="E373" t="str">
            <v>融安县大坡乡福下村龙妙屯饮水提升工程</v>
          </cell>
          <cell r="F373" t="str">
            <v>融安县</v>
          </cell>
          <cell r="G373" t="str">
            <v>大坡乡</v>
          </cell>
          <cell r="H373" t="str">
            <v>福下村</v>
          </cell>
        </row>
        <row r="374">
          <cell r="E374" t="str">
            <v>融安县大将镇板茂村拉威屯饮水工程</v>
          </cell>
          <cell r="F374" t="str">
            <v>融安县</v>
          </cell>
          <cell r="G374" t="str">
            <v>大将镇</v>
          </cell>
          <cell r="H374" t="str">
            <v>板茂村</v>
          </cell>
        </row>
        <row r="375">
          <cell r="E375" t="str">
            <v>融安县大良镇新寨村上社屯水源补充工程</v>
          </cell>
          <cell r="F375" t="str">
            <v>融安县</v>
          </cell>
          <cell r="G375" t="str">
            <v>大良镇</v>
          </cell>
          <cell r="H375" t="str">
            <v>新寨村</v>
          </cell>
        </row>
        <row r="376">
          <cell r="E376" t="str">
            <v>融安县潭头乡培村村大村屯水源补充工程</v>
          </cell>
          <cell r="F376" t="str">
            <v>融安县</v>
          </cell>
          <cell r="G376" t="str">
            <v>潭头乡</v>
          </cell>
          <cell r="H376" t="str">
            <v>培村村</v>
          </cell>
        </row>
        <row r="377">
          <cell r="E377" t="str">
            <v>融安县长安镇祥多村瓦窑二屯水源补充工程</v>
          </cell>
          <cell r="F377" t="str">
            <v>融安县</v>
          </cell>
          <cell r="G377" t="str">
            <v>长安镇</v>
          </cell>
          <cell r="H377" t="str">
            <v>祥多村</v>
          </cell>
        </row>
        <row r="378">
          <cell r="E378" t="str">
            <v>融安县长安镇祥多村拉优屯农村供水工程</v>
          </cell>
          <cell r="F378" t="str">
            <v>融安县</v>
          </cell>
          <cell r="G378" t="str">
            <v>长安镇</v>
          </cell>
          <cell r="H378" t="str">
            <v>祥多村</v>
          </cell>
        </row>
        <row r="379">
          <cell r="E379" t="str">
            <v>融安县长安镇木樟村尹家屯农村供水工程</v>
          </cell>
          <cell r="F379" t="str">
            <v>融安县</v>
          </cell>
          <cell r="G379" t="str">
            <v>长安镇</v>
          </cell>
          <cell r="H379" t="str">
            <v>木樟村</v>
          </cell>
        </row>
        <row r="380">
          <cell r="E380" t="str">
            <v>融安县长安镇木樟村周寨屯农村供水工程</v>
          </cell>
          <cell r="F380" t="str">
            <v>融安县</v>
          </cell>
          <cell r="G380" t="str">
            <v>长安镇</v>
          </cell>
          <cell r="H380" t="str">
            <v>木樟村</v>
          </cell>
        </row>
        <row r="381">
          <cell r="E381" t="str">
            <v>融安县融安县桥板乡温塘村长村屯水源补充工程</v>
          </cell>
          <cell r="F381" t="str">
            <v>融安县</v>
          </cell>
          <cell r="G381" t="str">
            <v>桥板乡</v>
          </cell>
          <cell r="H381" t="str">
            <v>温塘村</v>
          </cell>
        </row>
        <row r="382">
          <cell r="E382" t="str">
            <v>融安县长安镇竹子村竹子屯扩网供水工程</v>
          </cell>
          <cell r="F382" t="str">
            <v>融安县</v>
          </cell>
          <cell r="G382" t="str">
            <v>长安镇</v>
          </cell>
          <cell r="H382" t="str">
            <v>竹子村</v>
          </cell>
        </row>
        <row r="383">
          <cell r="E383" t="str">
            <v>融安县泗顶镇山贝村上东屯水源补充工程</v>
          </cell>
          <cell r="F383" t="str">
            <v>融安县</v>
          </cell>
          <cell r="G383" t="str">
            <v>泗顶镇</v>
          </cell>
          <cell r="H383" t="str">
            <v>山贝村</v>
          </cell>
        </row>
        <row r="384">
          <cell r="E384" t="str">
            <v>融安县泗顶镇山贝村拉洗屯水源补充工程</v>
          </cell>
          <cell r="F384" t="str">
            <v>融安县</v>
          </cell>
          <cell r="G384" t="str">
            <v>泗顶镇</v>
          </cell>
          <cell r="H384" t="str">
            <v>山贝村</v>
          </cell>
        </row>
        <row r="385">
          <cell r="E385" t="str">
            <v>融安县长安镇保江村珠赖屯饮水工程</v>
          </cell>
          <cell r="F385" t="str">
            <v>融安县</v>
          </cell>
          <cell r="G385" t="str">
            <v>长安镇</v>
          </cell>
          <cell r="H385" t="str">
            <v>保江村</v>
          </cell>
        </row>
        <row r="386">
          <cell r="E386" t="str">
            <v>融安县长安镇塘寨村塘寨屯饮水工程</v>
          </cell>
          <cell r="F386" t="str">
            <v>融安县</v>
          </cell>
          <cell r="G386" t="str">
            <v>长安镇</v>
          </cell>
          <cell r="H386" t="str">
            <v>塘寨村</v>
          </cell>
        </row>
        <row r="387">
          <cell r="E387" t="str">
            <v>融安县长安镇塘寨村正台屯饮水工程</v>
          </cell>
          <cell r="F387" t="str">
            <v>融安县</v>
          </cell>
          <cell r="G387" t="str">
            <v>长安镇</v>
          </cell>
          <cell r="H387" t="str">
            <v>塘寨村</v>
          </cell>
        </row>
        <row r="388">
          <cell r="E388" t="str">
            <v>融安县长安镇大巷村中村屯水厂扩网工程</v>
          </cell>
          <cell r="F388" t="str">
            <v>融安县</v>
          </cell>
          <cell r="G388" t="str">
            <v>长安镇</v>
          </cell>
          <cell r="H388" t="str">
            <v>大巷村</v>
          </cell>
        </row>
        <row r="389">
          <cell r="E389" t="str">
            <v>融安县长安镇祥多村拉优屯饮水安全工程</v>
          </cell>
          <cell r="F389" t="str">
            <v>融安县</v>
          </cell>
          <cell r="G389" t="str">
            <v>长安镇</v>
          </cell>
          <cell r="H389" t="str">
            <v>祥多村</v>
          </cell>
        </row>
        <row r="390">
          <cell r="E390" t="str">
            <v>融安县融安县长安镇瑶送村大伞屯饮水工程</v>
          </cell>
          <cell r="F390" t="str">
            <v>融安县</v>
          </cell>
          <cell r="G390" t="str">
            <v>长安镇</v>
          </cell>
          <cell r="H390" t="str">
            <v>瑶送村</v>
          </cell>
        </row>
        <row r="391">
          <cell r="E391" t="str">
            <v>融安县长安镇大乐村隘底屯饮水维修工程</v>
          </cell>
          <cell r="F391" t="str">
            <v>融安县</v>
          </cell>
          <cell r="G391" t="str">
            <v>长安镇</v>
          </cell>
          <cell r="H391" t="str">
            <v>大乐村</v>
          </cell>
        </row>
        <row r="392">
          <cell r="E392" t="str">
            <v>融安县长安镇大乐村岩口屯饮水维修工程</v>
          </cell>
          <cell r="F392" t="str">
            <v>融安县</v>
          </cell>
          <cell r="G392" t="str">
            <v>长安镇</v>
          </cell>
          <cell r="H392" t="str">
            <v>大乐村</v>
          </cell>
        </row>
        <row r="393">
          <cell r="E393" t="str">
            <v>融安县长安镇和寨村茶亭屯饮水建设工程</v>
          </cell>
          <cell r="F393" t="str">
            <v>融安县</v>
          </cell>
          <cell r="G393" t="str">
            <v>长安镇</v>
          </cell>
          <cell r="H393" t="str">
            <v>和寨村</v>
          </cell>
        </row>
        <row r="394">
          <cell r="E394" t="str">
            <v>融安县板榄镇泗安村古陇屯饮水提升工程 </v>
          </cell>
          <cell r="F394" t="str">
            <v>融安县</v>
          </cell>
          <cell r="G394" t="str">
            <v>板榄镇</v>
          </cell>
          <cell r="H394" t="str">
            <v>泗安村</v>
          </cell>
        </row>
        <row r="395">
          <cell r="E395" t="str">
            <v>融安县板榄镇泗安村六贯屯饮水工程</v>
          </cell>
          <cell r="F395" t="str">
            <v>融安县</v>
          </cell>
          <cell r="G395" t="str">
            <v>板榄镇</v>
          </cell>
          <cell r="H395" t="str">
            <v>泗安村</v>
          </cell>
        </row>
        <row r="396">
          <cell r="E396" t="str">
            <v>融安县板榄镇板榄社区人饮工程修复</v>
          </cell>
          <cell r="F396" t="str">
            <v>融安县</v>
          </cell>
          <cell r="G396" t="str">
            <v>板榄镇</v>
          </cell>
          <cell r="H396" t="str">
            <v>板榄社区</v>
          </cell>
        </row>
        <row r="397">
          <cell r="E397" t="str">
            <v>融安县大将镇瓜洞村大畲屯饮水维修工程</v>
          </cell>
          <cell r="F397" t="str">
            <v>融安县</v>
          </cell>
          <cell r="G397" t="str">
            <v>大将镇</v>
          </cell>
          <cell r="H397" t="str">
            <v>瓜洞村</v>
          </cell>
        </row>
        <row r="398">
          <cell r="E398" t="str">
            <v>融安县大将镇板茂村木赖屯饮水工程</v>
          </cell>
          <cell r="F398" t="str">
            <v>融安县</v>
          </cell>
          <cell r="G398" t="str">
            <v>大将镇</v>
          </cell>
          <cell r="H398" t="str">
            <v>板茂村</v>
          </cell>
        </row>
        <row r="399">
          <cell r="E399" t="str">
            <v>融安县大将镇董安村小瓦窑屯饮水巩固提升工程</v>
          </cell>
          <cell r="F399" t="str">
            <v>融安县</v>
          </cell>
          <cell r="G399" t="str">
            <v>大将镇</v>
          </cell>
          <cell r="H399" t="str">
            <v>董安村</v>
          </cell>
        </row>
        <row r="400">
          <cell r="E400" t="str">
            <v>融安县大将镇瓜洞村大岭屯水源补充工程</v>
          </cell>
          <cell r="F400" t="str">
            <v>融安县</v>
          </cell>
          <cell r="G400" t="str">
            <v>大将镇</v>
          </cell>
          <cell r="H400" t="str">
            <v>瓜洞村</v>
          </cell>
        </row>
        <row r="401">
          <cell r="E401" t="str">
            <v>融安县大将镇富乐村一屯饮水安全工程</v>
          </cell>
          <cell r="F401" t="str">
            <v>融安县</v>
          </cell>
          <cell r="G401" t="str">
            <v>大将镇</v>
          </cell>
          <cell r="H401" t="str">
            <v>富乐村</v>
          </cell>
        </row>
        <row r="402">
          <cell r="E402" t="str">
            <v>沙子乡三睦村石岩屯饮水工程提升项目</v>
          </cell>
          <cell r="F402" t="str">
            <v>融安县</v>
          </cell>
          <cell r="G402" t="str">
            <v>沙子乡</v>
          </cell>
          <cell r="H402" t="str">
            <v>三睦村</v>
          </cell>
        </row>
        <row r="403">
          <cell r="E403" t="str">
            <v>融安县桥板乡古板村六叫屯水源补充工程</v>
          </cell>
          <cell r="F403" t="str">
            <v>融安县</v>
          </cell>
          <cell r="G403" t="str">
            <v>桥板村</v>
          </cell>
          <cell r="H403" t="str">
            <v>古板村</v>
          </cell>
        </row>
        <row r="404">
          <cell r="E404" t="str">
            <v>融安县浮石镇六寮村余家屯水源补充工程</v>
          </cell>
          <cell r="F404" t="str">
            <v>融安县</v>
          </cell>
          <cell r="G404" t="str">
            <v>浮石镇</v>
          </cell>
          <cell r="H404" t="str">
            <v>六寮村</v>
          </cell>
        </row>
        <row r="405">
          <cell r="E405" t="str">
            <v>融安县浮石镇小律村前洞屯饮水维修工程</v>
          </cell>
          <cell r="F405" t="str">
            <v>融安县</v>
          </cell>
          <cell r="G405" t="str">
            <v>浮石镇</v>
          </cell>
          <cell r="H405" t="str">
            <v>小律村</v>
          </cell>
        </row>
        <row r="406">
          <cell r="E406" t="str">
            <v>浮石镇浮石村崖脚屯人畜饮水维修工程</v>
          </cell>
          <cell r="F406" t="str">
            <v>融安县</v>
          </cell>
          <cell r="G406" t="str">
            <v>浮石镇</v>
          </cell>
          <cell r="H406" t="str">
            <v>浮石村</v>
          </cell>
        </row>
        <row r="407">
          <cell r="E407" t="str">
            <v>融安县浮石镇小律村东门屯饮水维修工程</v>
          </cell>
          <cell r="F407" t="str">
            <v>融安县</v>
          </cell>
          <cell r="G407" t="str">
            <v>浮石镇</v>
          </cell>
          <cell r="H407" t="str">
            <v>小律村</v>
          </cell>
        </row>
        <row r="408">
          <cell r="E408" t="str">
            <v>融安县雅瑶乡冠带村葡萄屯饮水维修工程</v>
          </cell>
          <cell r="F408" t="str">
            <v>融安县</v>
          </cell>
          <cell r="G408" t="str">
            <v>雅瑶乡</v>
          </cell>
          <cell r="H408" t="str">
            <v>冠带村</v>
          </cell>
        </row>
        <row r="409">
          <cell r="E409" t="str">
            <v>融安县雅瑶乡冠带村永坪屯饮水维修工程</v>
          </cell>
          <cell r="F409" t="str">
            <v>融安县</v>
          </cell>
          <cell r="G409" t="str">
            <v>雅瑶乡</v>
          </cell>
          <cell r="H409" t="str">
            <v>冠带村</v>
          </cell>
        </row>
        <row r="410">
          <cell r="E410" t="str">
            <v>融安县雅瑶乡冠带村九雨一屯饮水维修工程</v>
          </cell>
          <cell r="F410" t="str">
            <v>融安县</v>
          </cell>
          <cell r="G410" t="str">
            <v>雅瑶乡</v>
          </cell>
          <cell r="H410" t="str">
            <v>冠带村</v>
          </cell>
        </row>
        <row r="411">
          <cell r="E411" t="str">
            <v>融安县生活垃圾治理和设施规划建设</v>
          </cell>
          <cell r="F411" t="str">
            <v>融安县</v>
          </cell>
          <cell r="G411" t="str">
            <v>潭头乡、长安镇、浮石镇、板榄镇、沙子乡、桥板乡、大将镇、泗顶镇、雅瑶乡、东起乡、大坡乡</v>
          </cell>
          <cell r="H411" t="str">
            <v>106村</v>
          </cell>
        </row>
        <row r="412">
          <cell r="E412" t="str">
            <v>融安金桔国家地理标志保护示范区建设项目（三期）</v>
          </cell>
          <cell r="F412" t="str">
            <v>融安县</v>
          </cell>
        </row>
        <row r="413">
          <cell r="E413" t="str">
            <v>融安金桔品牌价值服务项目（五期）</v>
          </cell>
          <cell r="F413" t="str">
            <v>融安县</v>
          </cell>
        </row>
        <row r="414">
          <cell r="E414" t="str">
            <v>易地扶贫搬迁贷款贴息（2026年度）</v>
          </cell>
          <cell r="F414" t="str">
            <v>融安县</v>
          </cell>
          <cell r="G414" t="str">
            <v>长安镇</v>
          </cell>
        </row>
        <row r="415">
          <cell r="E415" t="str">
            <v>融安县板榄镇板榄社区棚上屯近解、老变压器产业路硬化工程</v>
          </cell>
          <cell r="F415" t="str">
            <v>融安县</v>
          </cell>
          <cell r="G415" t="str">
            <v>板榄镇</v>
          </cell>
          <cell r="H415" t="str">
            <v>板榄社区
</v>
          </cell>
        </row>
        <row r="416">
          <cell r="E416" t="str">
            <v>融安县板榄镇板榄社区棚上屯产业路硬化工程</v>
          </cell>
          <cell r="F416" t="str">
            <v>融安县</v>
          </cell>
          <cell r="G416" t="str">
            <v>板榄镇</v>
          </cell>
          <cell r="H416" t="str">
            <v>板榄社区
</v>
          </cell>
        </row>
        <row r="417">
          <cell r="E417" t="str">
            <v>雅瑶乡雅瑶村弄口屯楠竹产业基地建设</v>
          </cell>
          <cell r="F417" t="str">
            <v>融安县</v>
          </cell>
          <cell r="G417" t="str">
            <v>雅瑶乡</v>
          </cell>
          <cell r="H417" t="str">
            <v>雅瑶村</v>
          </cell>
        </row>
        <row r="418">
          <cell r="E418" t="str">
            <v>浮石镇起西村龙角屯饮水提升工程</v>
          </cell>
          <cell r="F418" t="str">
            <v>融安县</v>
          </cell>
          <cell r="G418" t="str">
            <v>浮石镇</v>
          </cell>
          <cell r="H418" t="str">
            <v>起西村</v>
          </cell>
        </row>
        <row r="419">
          <cell r="E419" t="str">
            <v>浮石镇起西村乃翁屯过水滚水坝工程</v>
          </cell>
          <cell r="F419" t="str">
            <v>融安县</v>
          </cell>
          <cell r="G419" t="str">
            <v>浮石镇</v>
          </cell>
          <cell r="H419" t="str">
            <v>起西村</v>
          </cell>
        </row>
        <row r="420">
          <cell r="E420" t="str">
            <v>雅瑶村弄口屯楠竹产业基地建设</v>
          </cell>
          <cell r="F420" t="str">
            <v>融安县</v>
          </cell>
          <cell r="G420" t="str">
            <v>雅瑶乡</v>
          </cell>
          <cell r="H420" t="str">
            <v>雅瑶村</v>
          </cell>
        </row>
        <row r="421">
          <cell r="E421" t="str">
            <v>马槽屯田洞产业片区生产建设用道路</v>
          </cell>
          <cell r="F421" t="str">
            <v>融安县</v>
          </cell>
          <cell r="G421" t="str">
            <v>大良镇</v>
          </cell>
          <cell r="H421" t="str">
            <v>山口村</v>
          </cell>
        </row>
        <row r="422">
          <cell r="E422" t="str">
            <v>泗顶镇上洞村泗坡屯村头岔路路-石桥-白岩口优质稻产业路硬化</v>
          </cell>
          <cell r="F422" t="str">
            <v>融安县</v>
          </cell>
          <cell r="G422" t="str">
            <v>泗顶镇</v>
          </cell>
          <cell r="H422" t="str">
            <v>上洞村</v>
          </cell>
        </row>
        <row r="423">
          <cell r="E423" t="str">
            <v>浮石镇隘口村路池对午庙淮山桑蚕产业基地硬化道路工程</v>
          </cell>
          <cell r="F423" t="str">
            <v>融安县</v>
          </cell>
          <cell r="G423" t="str">
            <v>浮石镇</v>
          </cell>
          <cell r="H423" t="str">
            <v>隘口村</v>
          </cell>
        </row>
        <row r="424">
          <cell r="E424" t="str">
            <v>融安县东起乡红日村东岭路边水渠至下大陂优质稻、柑橘、甘蔗产业基地水渠建设</v>
          </cell>
          <cell r="F424" t="str">
            <v>融安县</v>
          </cell>
          <cell r="G424" t="str">
            <v>东起乡</v>
          </cell>
          <cell r="H424" t="str">
            <v>红日村</v>
          </cell>
        </row>
        <row r="425">
          <cell r="E425" t="str">
            <v>融康社区民族团结同心长廊</v>
          </cell>
          <cell r="F425" t="str">
            <v>融安</v>
          </cell>
          <cell r="G425" t="str">
            <v>长安</v>
          </cell>
          <cell r="H425" t="str">
            <v>融康社区</v>
          </cell>
        </row>
        <row r="426">
          <cell r="E426" t="str">
            <v>融安县大将镇东潭村东阳屯农村生活污水治理项目</v>
          </cell>
          <cell r="F426" t="str">
            <v>融安县</v>
          </cell>
          <cell r="G426" t="str">
            <v>大将镇</v>
          </cell>
          <cell r="H426" t="str">
            <v>东潭村</v>
          </cell>
        </row>
        <row r="427">
          <cell r="E427" t="str">
            <v>融安县大将镇东潭村葵洞屯农村生活污水治理项目</v>
          </cell>
          <cell r="F427" t="str">
            <v>融安县</v>
          </cell>
          <cell r="G427" t="str">
            <v>大将镇</v>
          </cell>
          <cell r="H427" t="str">
            <v>东潭村</v>
          </cell>
        </row>
        <row r="428">
          <cell r="E428" t="str">
            <v>融安县大将镇董安村学校屯农村生活污水治理项目</v>
          </cell>
          <cell r="F428" t="str">
            <v>融安县</v>
          </cell>
          <cell r="G428" t="str">
            <v>大将镇</v>
          </cell>
          <cell r="H428" t="str">
            <v>董安村</v>
          </cell>
        </row>
        <row r="429">
          <cell r="E429" t="str">
            <v>融安县大将镇董安村古屯屯农村生活污水治理项目</v>
          </cell>
          <cell r="F429" t="str">
            <v>融安县</v>
          </cell>
          <cell r="G429" t="str">
            <v>大将镇</v>
          </cell>
          <cell r="H429" t="str">
            <v>董安村</v>
          </cell>
        </row>
        <row r="430">
          <cell r="E430" t="str">
            <v>融安县泗顶镇吉照村古代屯、大路屯、泗丁屯、上吉照屯等4个屯污水处理工程</v>
          </cell>
          <cell r="F430" t="str">
            <v>融安县</v>
          </cell>
          <cell r="G430" t="str">
            <v>泗顶镇</v>
          </cell>
          <cell r="H430" t="str">
            <v>吉照村</v>
          </cell>
        </row>
        <row r="431">
          <cell r="E431" t="str">
            <v>融安县泗顶镇吉照村拉夯屯、二九屯、下吉照屯等三个屯生活污水排水沟项目建设</v>
          </cell>
          <cell r="F431" t="str">
            <v>融安县</v>
          </cell>
          <cell r="G431" t="str">
            <v>泗顶镇</v>
          </cell>
          <cell r="H431" t="str">
            <v>吉照村</v>
          </cell>
        </row>
        <row r="432">
          <cell r="E432" t="str">
            <v>泗顶镇山贝村永福屯污水治理排水沟建设项目</v>
          </cell>
          <cell r="F432" t="str">
            <v>融安县</v>
          </cell>
          <cell r="G432" t="str">
            <v>泗顶镇</v>
          </cell>
          <cell r="H432" t="str">
            <v>山贝村</v>
          </cell>
        </row>
        <row r="433">
          <cell r="E433" t="str">
            <v>泗顶镇山贝村江坡屯污水治理排水沟建设项目</v>
          </cell>
          <cell r="F433" t="str">
            <v>融安县</v>
          </cell>
          <cell r="G433" t="str">
            <v>泗顶镇</v>
          </cell>
          <cell r="H433" t="str">
            <v>山贝村</v>
          </cell>
        </row>
        <row r="434">
          <cell r="E434" t="str">
            <v>泗顶镇山贝村上东屯污水治理排水沟建设项目</v>
          </cell>
          <cell r="F434" t="str">
            <v>融安县</v>
          </cell>
          <cell r="G434" t="str">
            <v>泗顶镇</v>
          </cell>
          <cell r="H434" t="str">
            <v>山贝村</v>
          </cell>
        </row>
        <row r="435">
          <cell r="E435" t="str">
            <v>新安村北府屯污水收集管网建设</v>
          </cell>
          <cell r="F435" t="str">
            <v>融安县</v>
          </cell>
          <cell r="G435" t="str">
            <v>长安镇</v>
          </cell>
          <cell r="H435" t="str">
            <v>新安村</v>
          </cell>
        </row>
        <row r="436">
          <cell r="E436" t="str">
            <v>潭头乡岭背村乡村振兴农村生活污水治理项目</v>
          </cell>
          <cell r="F436" t="str">
            <v>融安县</v>
          </cell>
          <cell r="G436" t="str">
            <v>潭头乡</v>
          </cell>
          <cell r="H436" t="str">
            <v>岭背村</v>
          </cell>
        </row>
        <row r="437">
          <cell r="E437" t="str">
            <v>大坡乡同仕村同仕屯污水设施建设工程</v>
          </cell>
          <cell r="F437" t="str">
            <v>融安县</v>
          </cell>
          <cell r="G437" t="str">
            <v>大坡乡</v>
          </cell>
          <cell r="H437" t="str">
            <v>同仕村</v>
          </cell>
        </row>
        <row r="438">
          <cell r="E438" t="str">
            <v>融安县雅瑶乡雅瑶村江口屯，大塘屯人居环境整治工程</v>
          </cell>
          <cell r="F438" t="str">
            <v>融安县</v>
          </cell>
          <cell r="G438" t="str">
            <v>雅瑶乡</v>
          </cell>
          <cell r="H438" t="str">
            <v>雅瑶村</v>
          </cell>
        </row>
        <row r="439">
          <cell r="E439" t="str">
            <v>东起乡良村村良村屯污水集中处理项目</v>
          </cell>
          <cell r="F439" t="str">
            <v>融安县</v>
          </cell>
          <cell r="G439" t="str">
            <v>东起乡</v>
          </cell>
          <cell r="H439" t="str">
            <v>良村村</v>
          </cell>
        </row>
        <row r="440">
          <cell r="E440" t="str">
            <v>2026—2028年融安县乡村振兴香杉苗木项目</v>
          </cell>
          <cell r="F440" t="str">
            <v>融安县</v>
          </cell>
          <cell r="G440" t="str">
            <v>长安镇</v>
          </cell>
          <cell r="H440" t="str">
            <v>隘面村</v>
          </cell>
        </row>
        <row r="441">
          <cell r="E441" t="str">
            <v>西山林场香杉基地建设</v>
          </cell>
          <cell r="F441" t="str">
            <v>融安县</v>
          </cell>
          <cell r="G441" t="str">
            <v>长安镇</v>
          </cell>
        </row>
        <row r="442">
          <cell r="E442" t="str">
            <v>长安镇祥多村油茶基地建设</v>
          </cell>
          <cell r="F442" t="str">
            <v>融安县</v>
          </cell>
          <cell r="G442" t="str">
            <v>长安镇</v>
          </cell>
          <cell r="H442" t="str">
            <v>祥多村</v>
          </cell>
        </row>
        <row r="443">
          <cell r="E443" t="str">
            <v>长安镇大乐村油茶基地建设</v>
          </cell>
          <cell r="F443" t="str">
            <v>融安县</v>
          </cell>
          <cell r="G443" t="str">
            <v>长安镇</v>
          </cell>
          <cell r="H443" t="str">
            <v>大乐村</v>
          </cell>
        </row>
        <row r="444">
          <cell r="E444" t="str">
            <v>大良镇良北村油茶基地建设</v>
          </cell>
          <cell r="F444" t="str">
            <v>融安县</v>
          </cell>
          <cell r="G444" t="str">
            <v>大良镇</v>
          </cell>
          <cell r="H444" t="str">
            <v>良北村</v>
          </cell>
        </row>
        <row r="445">
          <cell r="E445" t="str">
            <v>浮石镇六寮村油茶基地建设</v>
          </cell>
          <cell r="F445" t="str">
            <v>融安县</v>
          </cell>
          <cell r="G445" t="str">
            <v>浮石镇</v>
          </cell>
          <cell r="H445" t="str">
            <v>六寮村</v>
          </cell>
        </row>
        <row r="446">
          <cell r="E446" t="str">
            <v>板榄镇山尾村油茶基地建设</v>
          </cell>
          <cell r="F446" t="str">
            <v>融安县</v>
          </cell>
          <cell r="G446" t="str">
            <v>板榄镇</v>
          </cell>
          <cell r="H446" t="str">
            <v>山尾村</v>
          </cell>
        </row>
        <row r="447">
          <cell r="E447" t="str">
            <v>融安县板榄镇拉叭村拉叭屯水毁路面修复工程</v>
          </cell>
          <cell r="F447" t="str">
            <v>融安县</v>
          </cell>
          <cell r="G447" t="str">
            <v>板榄镇</v>
          </cell>
          <cell r="H447" t="str">
            <v>拉叭村</v>
          </cell>
        </row>
        <row r="448">
          <cell r="E448" t="str">
            <v>融安县板榄镇麻江村新建屯水毁修复工程</v>
          </cell>
          <cell r="F448" t="str">
            <v>融安县</v>
          </cell>
          <cell r="G448" t="str">
            <v>板榄镇</v>
          </cell>
          <cell r="H448" t="str">
            <v>麻江村</v>
          </cell>
        </row>
        <row r="449">
          <cell r="E449" t="str">
            <v>融安县板榄镇里鸟村更寨屯水毁修复工程</v>
          </cell>
          <cell r="F449" t="str">
            <v>融安县</v>
          </cell>
          <cell r="G449" t="str">
            <v>板榄镇</v>
          </cell>
          <cell r="H449" t="str">
            <v>里鸟村</v>
          </cell>
        </row>
        <row r="450">
          <cell r="E450" t="str">
            <v>融安县板榄镇龙纳村马元屯水毁修复工程</v>
          </cell>
          <cell r="F450" t="str">
            <v>融安县</v>
          </cell>
          <cell r="G450" t="str">
            <v>板榄镇</v>
          </cell>
          <cell r="H450" t="str">
            <v>龙纳村</v>
          </cell>
        </row>
        <row r="451">
          <cell r="E451" t="str">
            <v>融安县大将镇大将社区小弄屯水毁修复工程</v>
          </cell>
          <cell r="F451" t="str">
            <v>融安县</v>
          </cell>
          <cell r="G451" t="str">
            <v>大将镇</v>
          </cell>
          <cell r="H451" t="str">
            <v>大将村</v>
          </cell>
        </row>
        <row r="452">
          <cell r="E452" t="str">
            <v>大良镇新和至杨柳公路安全隐患处置工程</v>
          </cell>
          <cell r="F452" t="str">
            <v>融安县</v>
          </cell>
          <cell r="G452" t="str">
            <v>大良镇</v>
          </cell>
          <cell r="H452" t="str">
            <v>杨柳村</v>
          </cell>
        </row>
        <row r="453">
          <cell r="E453" t="str">
            <v>融安县大良镇新和村石家屯水毁修复工程</v>
          </cell>
          <cell r="F453" t="str">
            <v>融安县</v>
          </cell>
          <cell r="G453" t="str">
            <v>大良镇</v>
          </cell>
          <cell r="H453" t="str">
            <v>新和村</v>
          </cell>
        </row>
        <row r="454">
          <cell r="E454" t="str">
            <v>融安县大良镇龙山村油菜屯水毁修复工程</v>
          </cell>
          <cell r="F454" t="str">
            <v>融安县</v>
          </cell>
          <cell r="G454" t="str">
            <v>大良镇</v>
          </cell>
          <cell r="H454" t="str">
            <v>龙山村</v>
          </cell>
        </row>
        <row r="455">
          <cell r="E455" t="str">
            <v>大良至巷口公路（芦洞水库段）路面修复工程</v>
          </cell>
          <cell r="F455" t="str">
            <v>融安县</v>
          </cell>
          <cell r="G455" t="str">
            <v>潭头乡</v>
          </cell>
          <cell r="H455" t="str">
            <v>何洞村</v>
          </cell>
        </row>
        <row r="456">
          <cell r="E456" t="str">
            <v>融安县长安镇万亩金桔示范带产业基地道路提升项目</v>
          </cell>
          <cell r="F456" t="str">
            <v>融安县</v>
          </cell>
          <cell r="G456" t="str">
            <v>长安镇</v>
          </cell>
          <cell r="H456" t="str">
            <v>木樟村</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1"/>
      <sheetName val="项目信息综合查询_1 (2)"/>
    </sheetNames>
    <sheetDataSet>
      <sheetData sheetId="0">
        <row r="3">
          <cell r="E3" t="str">
            <v>项目名称</v>
          </cell>
          <cell r="F3" t="str">
            <v>建设地点</v>
          </cell>
        </row>
        <row r="4">
          <cell r="F4" t="str">
            <v>县</v>
          </cell>
          <cell r="G4" t="str">
            <v>乡镇</v>
          </cell>
          <cell r="H4" t="str">
            <v>村</v>
          </cell>
        </row>
        <row r="5">
          <cell r="E5" t="str">
            <v>融安县板榄镇门楼村黄江屯优质稻基地</v>
          </cell>
          <cell r="F5" t="str">
            <v>融安县</v>
          </cell>
          <cell r="G5" t="str">
            <v>板榄镇</v>
          </cell>
          <cell r="H5" t="str">
            <v>门楼村</v>
          </cell>
        </row>
        <row r="6">
          <cell r="E6" t="str">
            <v>融安县东起乡红日村下樟屯羊角湾粮田、甘蔗、柑橘产业基地排灌渠道建设</v>
          </cell>
          <cell r="F6" t="str">
            <v>融安县</v>
          </cell>
          <cell r="G6" t="str">
            <v>东起乡</v>
          </cell>
          <cell r="H6" t="str">
            <v>红日村</v>
          </cell>
        </row>
        <row r="7">
          <cell r="E7" t="str">
            <v>泗顶镇山贝村中东、拉正、拉坡屯灌溉水渠</v>
          </cell>
          <cell r="F7" t="str">
            <v>融安县</v>
          </cell>
          <cell r="G7" t="str">
            <v>泗顶镇</v>
          </cell>
          <cell r="H7" t="str">
            <v>山贝村</v>
          </cell>
        </row>
        <row r="8">
          <cell r="E8" t="str">
            <v>2026年柳州螺蛳粉原材料基地建设项目</v>
          </cell>
          <cell r="F8" t="str">
            <v>融安县</v>
          </cell>
          <cell r="G8" t="str">
            <v>各乡镇</v>
          </cell>
        </row>
        <row r="9">
          <cell r="E9" t="str">
            <v>2026年融安县产业奖补项目</v>
          </cell>
          <cell r="F9" t="str">
            <v>融安县</v>
          </cell>
          <cell r="G9" t="str">
            <v>各乡镇</v>
          </cell>
        </row>
        <row r="10">
          <cell r="E10" t="str">
            <v>补2025年项目尾款</v>
          </cell>
          <cell r="F10" t="str">
            <v>融安县</v>
          </cell>
          <cell r="G10" t="str">
            <v>各乡镇</v>
          </cell>
        </row>
        <row r="11">
          <cell r="E11" t="str">
            <v>沙子乡三睦村石岩屯优质稻产业渠道建设</v>
          </cell>
          <cell r="F11" t="str">
            <v>融安县</v>
          </cell>
          <cell r="G11" t="str">
            <v>沙子乡</v>
          </cell>
          <cell r="H11" t="str">
            <v>三睦村</v>
          </cell>
        </row>
        <row r="12">
          <cell r="E12" t="str">
            <v>融安县第十七届金桔文化旅游嘉年华</v>
          </cell>
          <cell r="F12" t="str">
            <v>融安县</v>
          </cell>
          <cell r="G12" t="str">
            <v>融安县农业农村局</v>
          </cell>
        </row>
        <row r="13">
          <cell r="E13" t="str">
            <v>融安金桔国家地理标志保护示范区建设项目（三期）</v>
          </cell>
          <cell r="F13" t="str">
            <v>融安县</v>
          </cell>
          <cell r="G13" t="str">
            <v>融安县市场监督管理局</v>
          </cell>
        </row>
        <row r="14">
          <cell r="E14" t="str">
            <v>融安金桔品牌价值服务项目（五期）</v>
          </cell>
          <cell r="F14" t="str">
            <v>融安县</v>
          </cell>
          <cell r="G14" t="str">
            <v>融安县市场监督管理局</v>
          </cell>
        </row>
        <row r="15">
          <cell r="E15" t="str">
            <v>沙子乡沙子村泗方塘渠道沙子村段渠道建设</v>
          </cell>
          <cell r="F15" t="str">
            <v>融安县</v>
          </cell>
          <cell r="G15" t="str">
            <v>民宗部门</v>
          </cell>
          <cell r="H15" t="str">
            <v>沙子村</v>
          </cell>
        </row>
        <row r="16">
          <cell r="E16" t="str">
            <v>融安县大良镇优质稻产业基地建设项目</v>
          </cell>
          <cell r="F16" t="str">
            <v>融安县</v>
          </cell>
          <cell r="G16" t="str">
            <v>板榄镇人民政府</v>
          </cell>
          <cell r="H16" t="str">
            <v>大良新和村、和南村、龙山村</v>
          </cell>
        </row>
        <row r="17">
          <cell r="E17" t="str">
            <v>沙子乡红妙村马兰屯、山底屯农业灌溉渠道建设</v>
          </cell>
          <cell r="F17" t="str">
            <v>融安县</v>
          </cell>
          <cell r="G17" t="str">
            <v>板榄镇人民政府</v>
          </cell>
          <cell r="H17" t="str">
            <v>红妙村</v>
          </cell>
        </row>
        <row r="18">
          <cell r="E18" t="str">
            <v>沙子乡沙子村新田屯牛塘渠道建设</v>
          </cell>
          <cell r="F18" t="str">
            <v>融安县</v>
          </cell>
          <cell r="G18" t="str">
            <v>板榄镇人民政府</v>
          </cell>
          <cell r="H18" t="str">
            <v>沙子村</v>
          </cell>
        </row>
        <row r="19">
          <cell r="E19" t="str">
            <v>融安县长安镇优质稻产业基地建设项目</v>
          </cell>
          <cell r="F19" t="str">
            <v>融安县</v>
          </cell>
          <cell r="G19" t="str">
            <v>板榄镇人民政府</v>
          </cell>
          <cell r="H19" t="str">
            <v>安宁村、木寨村、木樟村、小洲村、河勒村</v>
          </cell>
        </row>
        <row r="20">
          <cell r="E20" t="str">
            <v>2026—2028年融安县乡村振兴香杉苗木项目</v>
          </cell>
          <cell r="F20" t="str">
            <v>融安县</v>
          </cell>
          <cell r="G20" t="str">
            <v>板榄镇人民政府</v>
          </cell>
          <cell r="H20" t="str">
            <v>隘面村</v>
          </cell>
        </row>
        <row r="21">
          <cell r="E21" t="str">
            <v>西山林场香杉基地建设</v>
          </cell>
          <cell r="F21" t="str">
            <v>融安县</v>
          </cell>
          <cell r="G21" t="str">
            <v>板榄镇人民政府</v>
          </cell>
        </row>
        <row r="22">
          <cell r="E22" t="str">
            <v>2026年融安金桔品牌农产品数字化产地仓项目（先建后补）</v>
          </cell>
          <cell r="F22" t="str">
            <v>融安县</v>
          </cell>
          <cell r="G22" t="str">
            <v>板榄镇人民政府</v>
          </cell>
        </row>
        <row r="23">
          <cell r="E23" t="str">
            <v>雅瑶乡雅瑶村弄口屯楠竹产业基地建设</v>
          </cell>
          <cell r="F23" t="str">
            <v>融安县</v>
          </cell>
          <cell r="G23" t="str">
            <v>板榄镇人民政府</v>
          </cell>
          <cell r="H23" t="str">
            <v>雅瑶村</v>
          </cell>
        </row>
        <row r="24">
          <cell r="E24" t="str">
            <v>泗顶镇上洞村泗坡屯村头岔路-石桥-白岩口优质稻产业路硬化</v>
          </cell>
          <cell r="F24" t="str">
            <v>融安县</v>
          </cell>
          <cell r="G24" t="str">
            <v>板榄镇人民政府</v>
          </cell>
          <cell r="H24" t="str">
            <v>上洞村</v>
          </cell>
        </row>
        <row r="25">
          <cell r="E25" t="str">
            <v>水果网室栽培设施建设项目（先建后补）</v>
          </cell>
          <cell r="F25" t="str">
            <v>融安县</v>
          </cell>
          <cell r="G25" t="str">
            <v>板榄镇人民政府</v>
          </cell>
        </row>
        <row r="26">
          <cell r="E26" t="str">
            <v>金桔水肥一体化系统建设项目（先建后补）</v>
          </cell>
          <cell r="F26" t="str">
            <v>融安县</v>
          </cell>
          <cell r="G26" t="str">
            <v>板榄镇人民政府</v>
          </cell>
        </row>
        <row r="27">
          <cell r="E27" t="str">
            <v>浮石镇隘口村路池对午庙淮山桑蚕产业基地硬化道路工程</v>
          </cell>
          <cell r="F27" t="str">
            <v>融安县</v>
          </cell>
          <cell r="G27" t="str">
            <v>板榄镇人民政府</v>
          </cell>
          <cell r="H27" t="str">
            <v>隘口村</v>
          </cell>
        </row>
        <row r="28">
          <cell r="E28" t="str">
            <v>融安金桔自动雾化系统项目（先建后补）</v>
          </cell>
          <cell r="F28" t="str">
            <v>融安县</v>
          </cell>
          <cell r="G28" t="str">
            <v>板榄镇人民政府</v>
          </cell>
        </row>
        <row r="29">
          <cell r="E29" t="str">
            <v>大坡乡下寨村同盘屯门口岭金桔产业配套建设工程</v>
          </cell>
          <cell r="F29" t="str">
            <v>融安县</v>
          </cell>
          <cell r="G29" t="str">
            <v>板榄镇人民政府</v>
          </cell>
          <cell r="H29" t="str">
            <v>下寨村</v>
          </cell>
        </row>
        <row r="30">
          <cell r="E30" t="str">
            <v>2026年小额信贷贴息</v>
          </cell>
          <cell r="F30" t="str">
            <v>融安县</v>
          </cell>
          <cell r="G30" t="str">
            <v>板榄镇人民政府</v>
          </cell>
        </row>
        <row r="31">
          <cell r="E31" t="str">
            <v>2026年脱贫人口小额信贷风险补偿金</v>
          </cell>
          <cell r="F31" t="str">
            <v>融安县</v>
          </cell>
          <cell r="G31" t="str">
            <v>板榄镇人民政府</v>
          </cell>
        </row>
        <row r="32">
          <cell r="E32" t="str">
            <v>2026年融安县跨省一次性交通补助</v>
          </cell>
          <cell r="F32" t="str">
            <v>融安县</v>
          </cell>
          <cell r="G32" t="str">
            <v>融安县长安镇人民政府</v>
          </cell>
        </row>
        <row r="33">
          <cell r="E33" t="str">
            <v>2026年融安县域内稳岗就业劳务补助</v>
          </cell>
          <cell r="F33" t="str">
            <v>融安县</v>
          </cell>
          <cell r="G33" t="str">
            <v>融安县长安镇人民政府</v>
          </cell>
        </row>
        <row r="34">
          <cell r="E34" t="str">
            <v>2026年融安县乡村建设公益岗</v>
          </cell>
          <cell r="F34" t="str">
            <v>融安县</v>
          </cell>
          <cell r="G34" t="str">
            <v>融安县长安镇人民政府</v>
          </cell>
        </row>
        <row r="35">
          <cell r="E35" t="str">
            <v>融安县板榄镇拉叭村拉叭屯水毁路面修复工程</v>
          </cell>
          <cell r="F35" t="str">
            <v>融安县</v>
          </cell>
          <cell r="G35" t="str">
            <v>融安县长安镇人民政府</v>
          </cell>
          <cell r="H35" t="str">
            <v>拉叭村</v>
          </cell>
        </row>
        <row r="36">
          <cell r="E36" t="str">
            <v>融安县板榄镇麻江村新建屯水毁修复工程</v>
          </cell>
          <cell r="F36" t="str">
            <v>融安县</v>
          </cell>
          <cell r="G36" t="str">
            <v>融安县长安镇人民政府</v>
          </cell>
          <cell r="H36" t="str">
            <v>麻江村</v>
          </cell>
        </row>
        <row r="37">
          <cell r="E37" t="str">
            <v>融安县板榄镇里鸟村更寨屯水毁修复工程</v>
          </cell>
          <cell r="F37" t="str">
            <v>融安县</v>
          </cell>
          <cell r="G37" t="str">
            <v>融安县长安镇人民政府</v>
          </cell>
          <cell r="H37" t="str">
            <v>里鸟村</v>
          </cell>
        </row>
        <row r="38">
          <cell r="E38" t="str">
            <v>融安县板榄镇龙纳村马元屯水毁修复工程</v>
          </cell>
          <cell r="F38" t="str">
            <v>融安县</v>
          </cell>
          <cell r="G38" t="str">
            <v>融安县长安镇人民政府</v>
          </cell>
          <cell r="H38" t="str">
            <v>龙纳村</v>
          </cell>
        </row>
        <row r="39">
          <cell r="E39" t="str">
            <v>融安县大将镇大将社区小弄屯水毁修复工程</v>
          </cell>
          <cell r="F39" t="str">
            <v>融安县</v>
          </cell>
          <cell r="G39" t="str">
            <v>融安县长安镇人民政府</v>
          </cell>
          <cell r="H39" t="str">
            <v>大将村</v>
          </cell>
        </row>
        <row r="40">
          <cell r="E40" t="str">
            <v>大良镇新和至杨柳公路安全隐患处置工程</v>
          </cell>
          <cell r="F40" t="str">
            <v>融安县</v>
          </cell>
          <cell r="G40" t="str">
            <v>融安县长安镇人民政府</v>
          </cell>
          <cell r="H40" t="str">
            <v>杨柳村</v>
          </cell>
        </row>
        <row r="41">
          <cell r="E41" t="str">
            <v>融安县大良镇新和村石家屯水毁修复工程</v>
          </cell>
          <cell r="F41" t="str">
            <v>融安县</v>
          </cell>
          <cell r="G41" t="str">
            <v>融安县长安镇人民政府</v>
          </cell>
          <cell r="H41" t="str">
            <v>新和村</v>
          </cell>
        </row>
        <row r="42">
          <cell r="E42" t="str">
            <v>融安县大良镇龙山村油菜屯水毁修复工程</v>
          </cell>
          <cell r="F42" t="str">
            <v>融安县</v>
          </cell>
          <cell r="G42" t="str">
            <v>融安县长安镇人民政府</v>
          </cell>
          <cell r="H42" t="str">
            <v>龙山村</v>
          </cell>
        </row>
        <row r="43">
          <cell r="E43" t="str">
            <v>大良至巷口公路（芦洞水库段）路面修复工程</v>
          </cell>
          <cell r="F43" t="str">
            <v>融安县</v>
          </cell>
          <cell r="G43" t="str">
            <v>融安县长安镇人民政府</v>
          </cell>
          <cell r="H43" t="str">
            <v>何洞村</v>
          </cell>
        </row>
        <row r="44">
          <cell r="E44" t="str">
            <v>融安县板榄镇拉叭村板董屯大田头盖板涵项目</v>
          </cell>
          <cell r="F44" t="str">
            <v>融安县</v>
          </cell>
          <cell r="G44" t="str">
            <v>融安县长安镇人民政府</v>
          </cell>
        </row>
        <row r="45">
          <cell r="E45" t="str">
            <v>融安县浮石镇起西村乃翁屯过水流小塘坝工程</v>
          </cell>
          <cell r="F45" t="str">
            <v>融安县</v>
          </cell>
          <cell r="G45" t="str">
            <v>融安县长安镇人民政府</v>
          </cell>
          <cell r="H45" t="str">
            <v>起西村</v>
          </cell>
        </row>
        <row r="46">
          <cell r="E46" t="str">
            <v>融安县板榄镇板榄社区棚上屯产业路硬化工程</v>
          </cell>
          <cell r="F46" t="str">
            <v>融安县</v>
          </cell>
          <cell r="G46" t="str">
            <v>融安县长安镇人民政府</v>
          </cell>
          <cell r="H46" t="str">
            <v>板榄社区
</v>
          </cell>
        </row>
        <row r="47">
          <cell r="E47" t="str">
            <v>融安县大良镇山口村马槽屯田洞产业片区生产建设用道路</v>
          </cell>
          <cell r="F47" t="str">
            <v>融安县</v>
          </cell>
          <cell r="G47" t="str">
            <v>融安县长安镇人民政府</v>
          </cell>
          <cell r="H47" t="str">
            <v>山口村</v>
          </cell>
        </row>
        <row r="48">
          <cell r="E48" t="str">
            <v>融安县大将镇瓜洞村大畲屯饮水维修工程</v>
          </cell>
          <cell r="F48" t="str">
            <v>融安县</v>
          </cell>
          <cell r="G48" t="str">
            <v>融安县长安镇人民政府</v>
          </cell>
          <cell r="H48" t="str">
            <v>瓜洞村</v>
          </cell>
        </row>
        <row r="49">
          <cell r="E49" t="str">
            <v>大将镇雅仕村长耙冲十二屯饮水提升工程</v>
          </cell>
          <cell r="F49" t="str">
            <v>融安县</v>
          </cell>
          <cell r="G49" t="str">
            <v>融安县长安镇人民政府</v>
          </cell>
          <cell r="H49" t="str">
            <v>雅仕村</v>
          </cell>
        </row>
        <row r="50">
          <cell r="E50" t="str">
            <v>融安县桥板乡桥板村水源补充工程</v>
          </cell>
          <cell r="F50" t="str">
            <v>融安县</v>
          </cell>
          <cell r="G50" t="str">
            <v>融安县长安镇人民政府</v>
          </cell>
          <cell r="H50" t="str">
            <v>桥板村</v>
          </cell>
        </row>
        <row r="51">
          <cell r="E51" t="str">
            <v>融安县浮石镇谏村村洞口屯水源补充工程</v>
          </cell>
          <cell r="F51" t="str">
            <v>融安县</v>
          </cell>
          <cell r="G51" t="str">
            <v>融安县长安镇人民政府</v>
          </cell>
          <cell r="H51" t="str">
            <v>谏村村</v>
          </cell>
        </row>
        <row r="52">
          <cell r="E52" t="str">
            <v>融安县浮石镇浮石村平北屯水源补充工程</v>
          </cell>
          <cell r="F52" t="str">
            <v>融安县</v>
          </cell>
          <cell r="G52" t="str">
            <v>融安县长安镇人民政府</v>
          </cell>
          <cell r="H52" t="str">
            <v>浮石村</v>
          </cell>
        </row>
        <row r="53">
          <cell r="E53" t="str">
            <v>融安县浮石镇泉头村泉头屯水源补充工程</v>
          </cell>
          <cell r="F53" t="str">
            <v>融安县</v>
          </cell>
          <cell r="G53" t="str">
            <v>融安县长安镇人民政府</v>
          </cell>
          <cell r="H53" t="str">
            <v>泉头村</v>
          </cell>
        </row>
        <row r="54">
          <cell r="E54" t="str">
            <v>融安县长安镇木樟村西坪屯四队水源补充</v>
          </cell>
          <cell r="F54" t="str">
            <v>融安县</v>
          </cell>
          <cell r="G54" t="str">
            <v>融安县长安镇人民政府</v>
          </cell>
          <cell r="H54" t="str">
            <v>木樟村</v>
          </cell>
        </row>
        <row r="55">
          <cell r="E55" t="str">
            <v>融安县大坡乡福下村龙妙屯饮水提升工程</v>
          </cell>
          <cell r="F55" t="str">
            <v>融安县</v>
          </cell>
          <cell r="G55" t="str">
            <v>融安县长安镇人民政府</v>
          </cell>
          <cell r="H55" t="str">
            <v>福下村</v>
          </cell>
        </row>
        <row r="56">
          <cell r="E56" t="str">
            <v>融安县大将镇板茂村拉威屯饮水工程</v>
          </cell>
          <cell r="F56" t="str">
            <v>融安县</v>
          </cell>
          <cell r="G56" t="str">
            <v>融安县长安镇人民政府</v>
          </cell>
          <cell r="H56" t="str">
            <v>板茂村</v>
          </cell>
        </row>
        <row r="57">
          <cell r="E57" t="str">
            <v>融安县大良镇新寨村上社屯水源补充工程</v>
          </cell>
          <cell r="F57" t="str">
            <v>融安县</v>
          </cell>
          <cell r="G57" t="str">
            <v>融安县长安镇人民政府</v>
          </cell>
          <cell r="H57" t="str">
            <v>新寨村</v>
          </cell>
        </row>
        <row r="58">
          <cell r="E58" t="str">
            <v>融安县潭头乡培村村大村屯水源补充工程</v>
          </cell>
          <cell r="F58" t="str">
            <v>融安县</v>
          </cell>
          <cell r="G58" t="str">
            <v>融安县长安镇人政府</v>
          </cell>
          <cell r="H58" t="str">
            <v>培村村</v>
          </cell>
        </row>
        <row r="59">
          <cell r="E59" t="str">
            <v>融安县长安镇祥多村瓦窑二屯水源补充工程</v>
          </cell>
          <cell r="F59" t="str">
            <v>融安县</v>
          </cell>
          <cell r="G59" t="str">
            <v>融安县长安镇人民政府</v>
          </cell>
          <cell r="H59" t="str">
            <v>祥多村</v>
          </cell>
        </row>
        <row r="60">
          <cell r="E60" t="str">
            <v>融安县长安镇祥多村拉优屯农村供水工程</v>
          </cell>
          <cell r="F60" t="str">
            <v>融安县</v>
          </cell>
          <cell r="G60" t="str">
            <v>融安县长安镇人民政府</v>
          </cell>
          <cell r="H60" t="str">
            <v>祥多村</v>
          </cell>
        </row>
        <row r="61">
          <cell r="E61" t="str">
            <v>融安县长安镇木樟村尹家屯农村供水工程</v>
          </cell>
          <cell r="F61" t="str">
            <v>融安县</v>
          </cell>
          <cell r="G61" t="str">
            <v>融安县长安镇人民政府</v>
          </cell>
          <cell r="H61" t="str">
            <v>木樟村</v>
          </cell>
        </row>
        <row r="62">
          <cell r="E62" t="str">
            <v>融安县长安镇木樟村周寨屯农村供水工程</v>
          </cell>
          <cell r="F62" t="str">
            <v>融安县</v>
          </cell>
          <cell r="G62" t="str">
            <v>融安县长安镇人民政府</v>
          </cell>
          <cell r="H62" t="str">
            <v>木樟村</v>
          </cell>
        </row>
        <row r="63">
          <cell r="E63" t="str">
            <v>融安县融安县桥板乡温塘村长村屯水源补充工程</v>
          </cell>
          <cell r="F63" t="str">
            <v>融安县</v>
          </cell>
          <cell r="G63" t="str">
            <v>融安县长安镇人民政府</v>
          </cell>
          <cell r="H63" t="str">
            <v>温塘村</v>
          </cell>
        </row>
        <row r="64">
          <cell r="E64" t="str">
            <v>融安县长安镇竹子村竹子屯扩网供水工程</v>
          </cell>
          <cell r="F64" t="str">
            <v>融安县</v>
          </cell>
          <cell r="G64" t="str">
            <v>融安县雅瑶乡人民政府</v>
          </cell>
          <cell r="H64" t="str">
            <v>竹子村</v>
          </cell>
        </row>
        <row r="65">
          <cell r="E65" t="str">
            <v>融安县泗顶镇山贝村上东屯水源补充工程</v>
          </cell>
          <cell r="F65" t="str">
            <v>融安县</v>
          </cell>
          <cell r="G65" t="str">
            <v>融安县雅瑶乡人民政府</v>
          </cell>
          <cell r="H65" t="str">
            <v>山贝村</v>
          </cell>
        </row>
        <row r="66">
          <cell r="E66" t="str">
            <v>融安县泗顶镇山贝村拉洗屯水源补充工程</v>
          </cell>
          <cell r="F66" t="str">
            <v>融安县</v>
          </cell>
          <cell r="G66" t="str">
            <v>融安县雅瑶乡人民政府</v>
          </cell>
          <cell r="H66" t="str">
            <v>山贝村</v>
          </cell>
        </row>
        <row r="67">
          <cell r="E67" t="str">
            <v>融安县长安镇保江村珠赖屯饮水工程</v>
          </cell>
          <cell r="F67" t="str">
            <v>融安县</v>
          </cell>
          <cell r="G67" t="str">
            <v>融安县雅瑶乡人民政府</v>
          </cell>
          <cell r="H67" t="str">
            <v>保江村</v>
          </cell>
        </row>
        <row r="68">
          <cell r="E68" t="str">
            <v>融安县长安镇塘寨村塘寨屯饮水工程</v>
          </cell>
          <cell r="F68" t="str">
            <v>融安县</v>
          </cell>
          <cell r="G68" t="str">
            <v>融安县雅瑶乡人民政府</v>
          </cell>
          <cell r="H68" t="str">
            <v>塘寨村</v>
          </cell>
        </row>
        <row r="69">
          <cell r="E69" t="str">
            <v>融安县长安镇塘寨村正台屯饮水工程</v>
          </cell>
          <cell r="F69" t="str">
            <v>融安县</v>
          </cell>
          <cell r="G69" t="str">
            <v>融安县雅瑶乡人民政府</v>
          </cell>
          <cell r="H69" t="str">
            <v>塘寨村</v>
          </cell>
        </row>
        <row r="70">
          <cell r="E70" t="str">
            <v>融安县长安镇大巷村中村屯水厂扩网工程</v>
          </cell>
          <cell r="F70" t="str">
            <v>融安县</v>
          </cell>
          <cell r="G70" t="str">
            <v>融安县雅瑶乡人民政府</v>
          </cell>
          <cell r="H70" t="str">
            <v>大巷村</v>
          </cell>
        </row>
        <row r="71">
          <cell r="E71" t="str">
            <v>融安县长安镇祥多村拉优屯饮水安全工程</v>
          </cell>
          <cell r="F71" t="str">
            <v>融安县</v>
          </cell>
          <cell r="G71" t="str">
            <v>融安县雅瑶乡人民政府</v>
          </cell>
          <cell r="H71" t="str">
            <v>祥多村</v>
          </cell>
        </row>
        <row r="72">
          <cell r="E72" t="str">
            <v>融安县融安县长安镇瑶送村大伞屯饮水工程</v>
          </cell>
          <cell r="F72" t="str">
            <v>融安县</v>
          </cell>
          <cell r="G72" t="str">
            <v>融安县雅瑶乡人民政府</v>
          </cell>
          <cell r="H72" t="str">
            <v>瑶送村</v>
          </cell>
        </row>
        <row r="73">
          <cell r="E73" t="str">
            <v>融安县长安镇大乐村隘底屯饮水维修工程</v>
          </cell>
          <cell r="F73" t="str">
            <v>融安县</v>
          </cell>
          <cell r="G73" t="str">
            <v>融安县雅瑶乡人民政府</v>
          </cell>
          <cell r="H73" t="str">
            <v>大乐村</v>
          </cell>
        </row>
        <row r="74">
          <cell r="E74" t="str">
            <v>融安县长安镇大乐村岩口屯饮水维修工程</v>
          </cell>
          <cell r="F74" t="str">
            <v>融安县</v>
          </cell>
          <cell r="G74" t="str">
            <v>融安县雅瑶乡人民政府</v>
          </cell>
          <cell r="H74" t="str">
            <v>大乐村</v>
          </cell>
        </row>
        <row r="75">
          <cell r="E75" t="str">
            <v>融安县长安镇和寨村茶亭屯饮水建设工程</v>
          </cell>
          <cell r="F75" t="str">
            <v>融安县</v>
          </cell>
          <cell r="G75" t="str">
            <v>融安县雅瑶乡人民政府</v>
          </cell>
          <cell r="H75" t="str">
            <v>和寨村</v>
          </cell>
        </row>
        <row r="76">
          <cell r="E76" t="str">
            <v>融安县板榄镇泗安村古陇屯饮水提升工程 </v>
          </cell>
          <cell r="F76" t="str">
            <v>融安县</v>
          </cell>
          <cell r="G76" t="str">
            <v>融安县雅瑶乡人民政府</v>
          </cell>
          <cell r="H76" t="str">
            <v>泗安村</v>
          </cell>
        </row>
        <row r="77">
          <cell r="E77" t="str">
            <v>融安县板榄镇泗安村六贯屯饮水工程</v>
          </cell>
          <cell r="F77" t="str">
            <v>融安县</v>
          </cell>
          <cell r="G77" t="str">
            <v>板榄镇</v>
          </cell>
          <cell r="H77" t="str">
            <v>泗安村</v>
          </cell>
        </row>
        <row r="78">
          <cell r="E78" t="str">
            <v>融安县板榄镇板榄社区人饮工程修复</v>
          </cell>
          <cell r="F78" t="str">
            <v>融安县</v>
          </cell>
          <cell r="G78" t="str">
            <v>板榄镇</v>
          </cell>
          <cell r="H78" t="str">
            <v>板榄社区</v>
          </cell>
        </row>
        <row r="79">
          <cell r="E79" t="str">
            <v>融安县大将镇板茂村木赖屯饮水工程</v>
          </cell>
          <cell r="F79" t="str">
            <v>融安县</v>
          </cell>
          <cell r="G79" t="str">
            <v>大将镇</v>
          </cell>
          <cell r="H79" t="str">
            <v>板茂村</v>
          </cell>
        </row>
        <row r="80">
          <cell r="E80" t="str">
            <v>融安县大将镇董安村小瓦窑屯饮水巩固提升工程</v>
          </cell>
          <cell r="F80" t="str">
            <v>融安县</v>
          </cell>
          <cell r="G80" t="str">
            <v>大将镇</v>
          </cell>
          <cell r="H80" t="str">
            <v>董安村</v>
          </cell>
        </row>
        <row r="81">
          <cell r="E81" t="str">
            <v>融安县大将镇瓜洞村大岭屯水源补充工程</v>
          </cell>
          <cell r="F81" t="str">
            <v>融安县</v>
          </cell>
          <cell r="G81" t="str">
            <v>大将镇</v>
          </cell>
          <cell r="H81" t="str">
            <v>瓜洞村</v>
          </cell>
        </row>
        <row r="82">
          <cell r="E82" t="str">
            <v>融安县大将镇富乐村一屯饮水安全工程</v>
          </cell>
          <cell r="F82" t="str">
            <v>融安县</v>
          </cell>
          <cell r="G82" t="str">
            <v>大将镇</v>
          </cell>
          <cell r="H82" t="str">
            <v>富乐村</v>
          </cell>
        </row>
        <row r="83">
          <cell r="E83" t="str">
            <v>沙子乡三睦村石岩屯饮水工程提升项目</v>
          </cell>
          <cell r="F83" t="str">
            <v>融安县</v>
          </cell>
          <cell r="G83" t="str">
            <v>沙子乡</v>
          </cell>
          <cell r="H83" t="str">
            <v>三睦村</v>
          </cell>
        </row>
        <row r="84">
          <cell r="E84" t="str">
            <v>融安县桥板乡古板村六叫屯水源补充工程</v>
          </cell>
          <cell r="F84" t="str">
            <v>融安县</v>
          </cell>
          <cell r="G84" t="str">
            <v>桥板村</v>
          </cell>
          <cell r="H84" t="str">
            <v>古板村</v>
          </cell>
        </row>
        <row r="85">
          <cell r="E85" t="str">
            <v>融安县浮石镇六寮村余家屯水源补充工程</v>
          </cell>
          <cell r="F85" t="str">
            <v>融安县</v>
          </cell>
          <cell r="G85" t="str">
            <v>浮石镇</v>
          </cell>
          <cell r="H85" t="str">
            <v>六寮村</v>
          </cell>
        </row>
        <row r="86">
          <cell r="E86" t="str">
            <v>融安县浮石镇小律村前洞屯饮水维修工程</v>
          </cell>
          <cell r="F86" t="str">
            <v>融安县</v>
          </cell>
          <cell r="G86" t="str">
            <v>浮石镇</v>
          </cell>
          <cell r="H86" t="str">
            <v>小律村</v>
          </cell>
        </row>
        <row r="87">
          <cell r="E87" t="str">
            <v>浮石镇浮石村崖脚屯人畜饮水维修工程</v>
          </cell>
          <cell r="F87" t="str">
            <v>融安县</v>
          </cell>
          <cell r="G87" t="str">
            <v>浮石镇</v>
          </cell>
          <cell r="H87" t="str">
            <v>浮石村</v>
          </cell>
        </row>
        <row r="88">
          <cell r="E88" t="str">
            <v>融安县浮石镇小律村东门屯饮水维修工程</v>
          </cell>
          <cell r="F88" t="str">
            <v>融安县</v>
          </cell>
          <cell r="G88" t="str">
            <v>浮石镇</v>
          </cell>
          <cell r="H88" t="str">
            <v>小律村</v>
          </cell>
        </row>
        <row r="89">
          <cell r="E89" t="str">
            <v>融安县雅瑶乡冠带村葡萄屯饮水维修工程</v>
          </cell>
          <cell r="F89" t="str">
            <v>融安县</v>
          </cell>
          <cell r="G89" t="str">
            <v>雅瑶乡</v>
          </cell>
          <cell r="H89" t="str">
            <v>冠带村</v>
          </cell>
        </row>
        <row r="90">
          <cell r="E90" t="str">
            <v>融安县雅瑶乡冠带村永坪屯饮水维修工程</v>
          </cell>
          <cell r="F90" t="str">
            <v>融安县</v>
          </cell>
          <cell r="G90" t="str">
            <v>雅瑶乡</v>
          </cell>
          <cell r="H90" t="str">
            <v>冠带村</v>
          </cell>
        </row>
        <row r="91">
          <cell r="E91" t="str">
            <v>融安县雅瑶乡冠带村九雨一屯饮水维修工程</v>
          </cell>
          <cell r="F91" t="str">
            <v>融安县</v>
          </cell>
          <cell r="G91" t="str">
            <v>雅瑶乡</v>
          </cell>
          <cell r="H91" t="str">
            <v>冠带村</v>
          </cell>
        </row>
        <row r="92">
          <cell r="E92" t="str">
            <v>融安县浮石镇起西村龙角屯饮水提升工程</v>
          </cell>
          <cell r="F92" t="str">
            <v>融安县</v>
          </cell>
          <cell r="G92" t="str">
            <v>浮石镇</v>
          </cell>
          <cell r="H92" t="str">
            <v>起西村</v>
          </cell>
        </row>
        <row r="93">
          <cell r="E93" t="str">
            <v>融安县东起乡红日村东岭屯路边水渠至下大陂优质稻、柑橘、甘蔗产业基地水渠建设</v>
          </cell>
          <cell r="F93" t="str">
            <v>融安县</v>
          </cell>
          <cell r="G93" t="str">
            <v>东起乡</v>
          </cell>
          <cell r="H93" t="str">
            <v>红日村</v>
          </cell>
        </row>
        <row r="94">
          <cell r="E94" t="str">
            <v>融安县生活垃圾治理和设施规划建设</v>
          </cell>
          <cell r="F94" t="str">
            <v>融安县</v>
          </cell>
          <cell r="G94" t="str">
            <v>潭头乡、长安镇、浮石镇、板榄镇、沙子乡、桥板乡、大将镇、泗顶镇、雅瑶乡、东起乡、大坡乡</v>
          </cell>
          <cell r="H94" t="str">
            <v>106村</v>
          </cell>
        </row>
        <row r="95">
          <cell r="E95" t="str">
            <v>2026年融安县易地搬迁后续扶持公共服务岗位项目</v>
          </cell>
          <cell r="F95" t="str">
            <v>融安县</v>
          </cell>
          <cell r="G95" t="str">
            <v>长安镇</v>
          </cell>
          <cell r="H95" t="str">
            <v>融康社区、新民社区、长锌社区、东江村、泉头村
</v>
          </cell>
        </row>
        <row r="96">
          <cell r="E96" t="str">
            <v>2026年融安县易地搬迁安置点项目资产管护</v>
          </cell>
          <cell r="F96" t="str">
            <v>融安县</v>
          </cell>
          <cell r="G96" t="str">
            <v>长安镇</v>
          </cell>
          <cell r="H96" t="str">
            <v>融康社区、新民社区、长锌社区、东江村、泉头村
</v>
          </cell>
        </row>
        <row r="97">
          <cell r="E97" t="str">
            <v>融安县易地搬迁安置点房屋外墙、污水管道及道路维护项目</v>
          </cell>
          <cell r="F97" t="str">
            <v>融安县</v>
          </cell>
          <cell r="G97" t="str">
            <v>长安镇</v>
          </cell>
          <cell r="H97" t="str">
            <v>融江社区、新民社区、融康社区</v>
          </cell>
        </row>
        <row r="98">
          <cell r="E98" t="str">
            <v>易地扶贫搬迁贷款贴息（2026年度）</v>
          </cell>
          <cell r="F98" t="str">
            <v>融安县</v>
          </cell>
          <cell r="G98" t="str">
            <v>长安镇</v>
          </cell>
        </row>
        <row r="99">
          <cell r="E99" t="str">
            <v>2026年融安县雨露计划</v>
          </cell>
          <cell r="F99" t="str">
            <v>融安县</v>
          </cell>
          <cell r="G99" t="str">
            <v>各乡镇</v>
          </cell>
        </row>
        <row r="100">
          <cell r="E100" t="str">
            <v>2026年项目管理费</v>
          </cell>
          <cell r="F100" t="str">
            <v>融安县</v>
          </cell>
          <cell r="G100" t="str">
            <v>各乡镇</v>
          </cell>
        </row>
        <row r="101">
          <cell r="E101" t="str">
            <v>融安县板榄镇沙江村朝马屯油茶基地道路硬化建设项目</v>
          </cell>
          <cell r="F101" t="str">
            <v>融安县</v>
          </cell>
          <cell r="G101" t="str">
            <v>板榄镇</v>
          </cell>
        </row>
        <row r="102">
          <cell r="E102" t="str">
            <v>融安县板榄镇山尾村同伞屯油茶基地建设项目</v>
          </cell>
          <cell r="F102" t="str">
            <v>融安县</v>
          </cell>
          <cell r="G102" t="str">
            <v>板榄镇</v>
          </cell>
        </row>
        <row r="103">
          <cell r="E103" t="str">
            <v>板榄镇里鸟村高坝至老秧田水渠建设项目</v>
          </cell>
          <cell r="F103" t="str">
            <v>融安县</v>
          </cell>
          <cell r="G103" t="str">
            <v>板榄镇</v>
          </cell>
        </row>
        <row r="104">
          <cell r="E104" t="str">
            <v>融安县板榄镇马步村中村盖板涵改建</v>
          </cell>
          <cell r="F104" t="str">
            <v>融安县</v>
          </cell>
          <cell r="G104" t="str">
            <v>板榄镇</v>
          </cell>
        </row>
        <row r="105">
          <cell r="E105" t="str">
            <v>融安县板榄镇拉叭村北指屯巷道硬化项目</v>
          </cell>
          <cell r="F105" t="str">
            <v>融安县</v>
          </cell>
          <cell r="G105" t="str">
            <v>板榄镇</v>
          </cell>
        </row>
        <row r="106">
          <cell r="E106" t="str">
            <v>融安县板榄镇古龙村岭脚屯吃水冲红泥香杉产业路</v>
          </cell>
          <cell r="F106" t="str">
            <v>融安县</v>
          </cell>
          <cell r="G106" t="str">
            <v>板榄镇</v>
          </cell>
        </row>
        <row r="107">
          <cell r="E107" t="str">
            <v>融安县板榄镇四平村山北屯破赖道路硬化</v>
          </cell>
          <cell r="F107" t="str">
            <v>融安县</v>
          </cell>
          <cell r="G107" t="str">
            <v>板榄镇</v>
          </cell>
        </row>
        <row r="108">
          <cell r="E108" t="str">
            <v>融安县板榄镇四平村板榄寨屯大竹冲产业路</v>
          </cell>
          <cell r="F108" t="str">
            <v>融安县</v>
          </cell>
          <cell r="G108" t="str">
            <v>板榄镇</v>
          </cell>
        </row>
        <row r="109">
          <cell r="E109" t="str">
            <v>融安县板榄镇山尾村九坡头、盘路屯环寨产业发展道路</v>
          </cell>
          <cell r="F109" t="str">
            <v>融安县</v>
          </cell>
          <cell r="G109" t="str">
            <v>板榄镇</v>
          </cell>
        </row>
        <row r="110">
          <cell r="E110" t="str">
            <v>融安县板榄镇蒙村村老旦口至大滩底产业路</v>
          </cell>
          <cell r="F110" t="str">
            <v>融安县</v>
          </cell>
          <cell r="G110" t="str">
            <v>板榄镇</v>
          </cell>
        </row>
        <row r="111">
          <cell r="E111" t="str">
            <v>融安县板榄镇江北村高寨屯四空产业路</v>
          </cell>
          <cell r="F111" t="str">
            <v>融安县</v>
          </cell>
          <cell r="G111" t="str">
            <v>板榄镇</v>
          </cell>
        </row>
        <row r="112">
          <cell r="E112" t="str">
            <v>融安县板榄镇板榄社区板一屯金桔产业路</v>
          </cell>
          <cell r="F112" t="str">
            <v>融安县</v>
          </cell>
          <cell r="G112" t="str">
            <v>板榄镇</v>
          </cell>
        </row>
        <row r="113">
          <cell r="E113" t="str">
            <v>融安县板榄镇麻江村麻江屯四季冲产业硬化路</v>
          </cell>
          <cell r="F113" t="str">
            <v>融安县</v>
          </cell>
          <cell r="G113" t="str">
            <v>板榄镇</v>
          </cell>
        </row>
        <row r="114">
          <cell r="E114" t="str">
            <v>融安县板榄镇板榄社区棚上屯产业路硬化工程</v>
          </cell>
          <cell r="F114" t="str">
            <v>融安县</v>
          </cell>
          <cell r="G114" t="str">
            <v>板榄镇</v>
          </cell>
          <cell r="H114" t="str">
            <v>板榄社区
</v>
          </cell>
        </row>
        <row r="115">
          <cell r="E115" t="str">
            <v>板榄镇沙江村沙木田屯人饮水毁修复工程</v>
          </cell>
          <cell r="F115" t="str">
            <v>融安县</v>
          </cell>
          <cell r="G115" t="str">
            <v>板榄镇</v>
          </cell>
        </row>
        <row r="116">
          <cell r="E116" t="str">
            <v>融安县板榄镇官昔村拉溪屯人畜饮水工程</v>
          </cell>
          <cell r="F116" t="str">
            <v>融安县</v>
          </cell>
          <cell r="G116" t="str">
            <v>板榄镇</v>
          </cell>
        </row>
        <row r="117">
          <cell r="E117" t="str">
            <v>融安县板榄镇官昔村露水屯人畜饮水工程</v>
          </cell>
          <cell r="F117" t="str">
            <v>融安县</v>
          </cell>
          <cell r="G117" t="str">
            <v>板榄镇</v>
          </cell>
        </row>
        <row r="118">
          <cell r="E118" t="str">
            <v>融安县长安镇珠玉村石龙屯农田灌溉渠道工程</v>
          </cell>
          <cell r="F118" t="str">
            <v>融安县</v>
          </cell>
          <cell r="G118" t="str">
            <v>长安镇</v>
          </cell>
        </row>
        <row r="119">
          <cell r="E119" t="str">
            <v>融安县长安镇大巷村水稻农田灌溉水渠工程</v>
          </cell>
          <cell r="F119" t="str">
            <v>融安县</v>
          </cell>
          <cell r="G119" t="str">
            <v>长安镇</v>
          </cell>
        </row>
        <row r="120">
          <cell r="E120" t="str">
            <v>融安县长安镇大坡村何家屯万里坝水渠、板栗坪至桐榴水平头水渠维修项目</v>
          </cell>
          <cell r="F120" t="str">
            <v>融安县</v>
          </cell>
          <cell r="G120" t="str">
            <v>长安镇</v>
          </cell>
        </row>
        <row r="121">
          <cell r="E121" t="str">
            <v>融安县长安镇大坡村桐榴屯农田灌溉水渠工程</v>
          </cell>
          <cell r="F121" t="str">
            <v>融安县</v>
          </cell>
          <cell r="G121" t="str">
            <v>长安镇</v>
          </cell>
        </row>
        <row r="122">
          <cell r="E122" t="str">
            <v>融安县长安镇塘寨村鹿鸣屯野鬼塘-大仓屯拉蒙段农田灌溉水渠</v>
          </cell>
          <cell r="F122" t="str">
            <v>融安县</v>
          </cell>
          <cell r="G122" t="str">
            <v>长安镇</v>
          </cell>
        </row>
        <row r="123">
          <cell r="E123" t="str">
            <v>融安县长安镇保江村志远屯农田灌溉渠道建设项目</v>
          </cell>
          <cell r="F123" t="str">
            <v>融安县</v>
          </cell>
          <cell r="G123" t="str">
            <v>长安镇</v>
          </cell>
        </row>
        <row r="124">
          <cell r="E124" t="str">
            <v>融安县长安镇太平村农业产业配套设施建设</v>
          </cell>
          <cell r="F124" t="str">
            <v>融安县</v>
          </cell>
          <cell r="G124" t="str">
            <v>长安镇</v>
          </cell>
        </row>
        <row r="125">
          <cell r="E125" t="str">
            <v>融安县长安镇木寨村木寨屯二队渡槽（产业用水）</v>
          </cell>
          <cell r="F125" t="str">
            <v>融安县</v>
          </cell>
          <cell r="G125" t="str">
            <v>长安镇</v>
          </cell>
        </row>
        <row r="126">
          <cell r="E126" t="str">
            <v>融安县长安镇竹子村排灌渡槽</v>
          </cell>
          <cell r="F126" t="str">
            <v>融安县</v>
          </cell>
          <cell r="G126" t="str">
            <v>长安镇</v>
          </cell>
        </row>
        <row r="127">
          <cell r="E127" t="str">
            <v>融安县长安镇大乐村隘底屯木洞农田灌溉渠道</v>
          </cell>
          <cell r="F127" t="str">
            <v>融安县</v>
          </cell>
          <cell r="G127" t="str">
            <v>长安镇</v>
          </cell>
        </row>
        <row r="128">
          <cell r="E128" t="str">
            <v>融安县长安镇祥多村瓦瑶一屯农田灌溉水渠工程</v>
          </cell>
          <cell r="F128" t="str">
            <v>融安县</v>
          </cell>
          <cell r="G128" t="str">
            <v>长安镇</v>
          </cell>
        </row>
        <row r="129">
          <cell r="E129" t="str">
            <v>融安县长安镇古芬屯大禾段农田灌溉项目</v>
          </cell>
          <cell r="F129" t="str">
            <v>融安县</v>
          </cell>
          <cell r="G129" t="str">
            <v>长安镇</v>
          </cell>
        </row>
        <row r="130">
          <cell r="E130" t="str">
            <v>融安县长安镇瑶送村瑶送屯农田灌溉项目</v>
          </cell>
          <cell r="F130" t="str">
            <v>融安县</v>
          </cell>
          <cell r="G130" t="str">
            <v>长安镇</v>
          </cell>
        </row>
        <row r="131">
          <cell r="E131" t="str">
            <v>江口村平村屯优质产业基地配套设施项目</v>
          </cell>
          <cell r="F131" t="str">
            <v>融安县</v>
          </cell>
          <cell r="G131" t="str">
            <v>长安镇</v>
          </cell>
        </row>
        <row r="132">
          <cell r="E132" t="str">
            <v>融安县长安镇泗朗村沙坪沟屯油茶产业基地产业路项目</v>
          </cell>
          <cell r="F132" t="str">
            <v>融安县</v>
          </cell>
          <cell r="G132" t="str">
            <v>长安镇</v>
          </cell>
        </row>
        <row r="133">
          <cell r="E133" t="str">
            <v>融安县长安镇祥多村瓦瑶二屯油茶产业基地产业路项目</v>
          </cell>
          <cell r="F133" t="str">
            <v>融安县</v>
          </cell>
          <cell r="G133" t="str">
            <v>长安镇</v>
          </cell>
        </row>
        <row r="134">
          <cell r="E134" t="str">
            <v>融安县长安镇大巷村下村屯产业硬化道路项目</v>
          </cell>
          <cell r="F134" t="str">
            <v>融安县</v>
          </cell>
          <cell r="G134" t="str">
            <v>长安镇</v>
          </cell>
        </row>
        <row r="135">
          <cell r="E135" t="str">
            <v>融安县长安镇太平村太平屯盖板涵</v>
          </cell>
          <cell r="F135" t="str">
            <v>融安县</v>
          </cell>
          <cell r="G135" t="str">
            <v>长安镇</v>
          </cell>
        </row>
        <row r="136">
          <cell r="E136" t="str">
            <v>融安县长安镇寻村村龙猛屯一级乡路连接龙猛屯四队产业路段建设</v>
          </cell>
          <cell r="F136" t="str">
            <v>融安县</v>
          </cell>
          <cell r="G136" t="str">
            <v>长安镇</v>
          </cell>
        </row>
        <row r="137">
          <cell r="E137" t="str">
            <v>融安县长安镇珠玉村石龙屯级产业路硬化</v>
          </cell>
          <cell r="F137" t="str">
            <v>融安县</v>
          </cell>
          <cell r="G137" t="str">
            <v>长安镇</v>
          </cell>
        </row>
        <row r="138">
          <cell r="E138" t="str">
            <v>融安县长安镇新安村横水屯马勒产业基地建设</v>
          </cell>
          <cell r="F138" t="str">
            <v>融安县</v>
          </cell>
          <cell r="G138" t="str">
            <v>长安镇</v>
          </cell>
        </row>
        <row r="139">
          <cell r="E139" t="str">
            <v>融安县长安镇大乐村岩口屯产业基地建设</v>
          </cell>
          <cell r="F139" t="str">
            <v>融安县</v>
          </cell>
          <cell r="G139" t="str">
            <v>长安镇</v>
          </cell>
        </row>
        <row r="140">
          <cell r="E140" t="str">
            <v>融安县长安镇小洲村莲花屯污水处理建设</v>
          </cell>
          <cell r="F140" t="str">
            <v>融安县</v>
          </cell>
          <cell r="G140" t="str">
            <v>长安镇</v>
          </cell>
        </row>
        <row r="141">
          <cell r="E141" t="str">
            <v>融安县长安镇江口村江口屯雷皇庙至下伞屯产业路硬化</v>
          </cell>
          <cell r="F141" t="str">
            <v>融安县</v>
          </cell>
          <cell r="G141" t="str">
            <v>长安镇</v>
          </cell>
        </row>
        <row r="142">
          <cell r="E142" t="str">
            <v>融安县长安镇大乐村大梘屯产业路硬化项目</v>
          </cell>
          <cell r="F142" t="str">
            <v>融安县</v>
          </cell>
          <cell r="G142" t="str">
            <v>长安镇</v>
          </cell>
        </row>
        <row r="143">
          <cell r="E143" t="str">
            <v>融安县长安镇红卫村上屯排洪沟提升工程</v>
          </cell>
          <cell r="F143" t="str">
            <v>融安县</v>
          </cell>
          <cell r="G143" t="str">
            <v>长安镇</v>
          </cell>
        </row>
        <row r="144">
          <cell r="E144" t="str">
            <v>融安县长安镇安宁村大袍屯塌方治理项目</v>
          </cell>
          <cell r="F144" t="str">
            <v>融安县</v>
          </cell>
          <cell r="G144" t="str">
            <v>长安镇</v>
          </cell>
        </row>
        <row r="145">
          <cell r="E145" t="str">
            <v>融安县长安镇大洲村乡村振兴示范点建设项目</v>
          </cell>
          <cell r="F145" t="str">
            <v>融安县</v>
          </cell>
          <cell r="G145" t="str">
            <v>长安镇</v>
          </cell>
        </row>
        <row r="146">
          <cell r="E146" t="str">
            <v>融安县长安镇泗朗村泗维河坝头水毁道路维修项目</v>
          </cell>
          <cell r="F146" t="str">
            <v>融安县</v>
          </cell>
          <cell r="G146" t="str">
            <v>长安镇</v>
          </cell>
        </row>
        <row r="147">
          <cell r="E147" t="str">
            <v>融安县长安镇河勒村自来水管网工程</v>
          </cell>
          <cell r="F147" t="str">
            <v>融安县</v>
          </cell>
          <cell r="G147" t="str">
            <v>长安镇</v>
          </cell>
        </row>
        <row r="148">
          <cell r="E148" t="str">
            <v>融安县长安镇和寨村和寨屯自来水管网工程</v>
          </cell>
          <cell r="F148" t="str">
            <v>融安县</v>
          </cell>
          <cell r="G148" t="str">
            <v>长安镇</v>
          </cell>
        </row>
        <row r="149">
          <cell r="E149" t="str">
            <v>融安县长安镇大乐村柏崖屯自来水管网工程</v>
          </cell>
          <cell r="F149" t="str">
            <v>融安县</v>
          </cell>
          <cell r="G149" t="str">
            <v>长安镇</v>
          </cell>
        </row>
        <row r="150">
          <cell r="E150" t="str">
            <v>新安村北府屯污水收集管网建设</v>
          </cell>
          <cell r="F150" t="str">
            <v>融安县</v>
          </cell>
          <cell r="G150" t="str">
            <v>长安镇</v>
          </cell>
          <cell r="H150" t="str">
            <v>新安村</v>
          </cell>
        </row>
        <row r="151">
          <cell r="E151" t="str">
            <v>融安县大将镇太江村拱照屯油茶产业基地建设</v>
          </cell>
          <cell r="F151" t="str">
            <v>融安县</v>
          </cell>
          <cell r="G151" t="str">
            <v>大将镇</v>
          </cell>
          <cell r="H151" t="str">
            <v>太江村</v>
          </cell>
        </row>
        <row r="152">
          <cell r="E152" t="str">
            <v>融安县大将镇大将社区东元屯金桔产业基地道路工程</v>
          </cell>
          <cell r="F152" t="str">
            <v>融安县</v>
          </cell>
          <cell r="G152" t="str">
            <v>大将镇</v>
          </cell>
          <cell r="H152" t="str">
            <v>大将社区</v>
          </cell>
        </row>
        <row r="153">
          <cell r="E153" t="str">
            <v>融安县大将镇龙妙村龙妙二屯至龙村屯金桔产业基地道路建设</v>
          </cell>
          <cell r="F153" t="str">
            <v>融安县</v>
          </cell>
          <cell r="G153" t="str">
            <v>大将镇</v>
          </cell>
          <cell r="H153" t="str">
            <v>龙妙村</v>
          </cell>
        </row>
        <row r="154">
          <cell r="E154" t="str">
            <v>融安县大将镇太江村乌岭屯金桔产业基地道路建设</v>
          </cell>
          <cell r="F154" t="str">
            <v>融安县</v>
          </cell>
          <cell r="G154" t="str">
            <v>大将镇</v>
          </cell>
          <cell r="H154" t="str">
            <v>太江村</v>
          </cell>
        </row>
        <row r="155">
          <cell r="E155" t="str">
            <v>融安县大将镇雅仕村长耙冲屯油茶产业基地道路建设</v>
          </cell>
          <cell r="F155" t="str">
            <v>融安县</v>
          </cell>
          <cell r="G155" t="str">
            <v>大将镇</v>
          </cell>
          <cell r="H155" t="str">
            <v>雅仕村</v>
          </cell>
        </row>
        <row r="156">
          <cell r="E156" t="str">
            <v>融安县大将镇董安村车头屯大冲香杉产业路建设</v>
          </cell>
          <cell r="F156" t="str">
            <v>融安县</v>
          </cell>
          <cell r="G156" t="str">
            <v>大将镇</v>
          </cell>
          <cell r="H156" t="str">
            <v>董安村</v>
          </cell>
        </row>
        <row r="157">
          <cell r="E157" t="str">
            <v>融安县大将镇融安金桔种质保护田园综合体（二期）</v>
          </cell>
          <cell r="F157" t="str">
            <v>融安县</v>
          </cell>
          <cell r="G157" t="str">
            <v>大将镇</v>
          </cell>
          <cell r="H157" t="str">
            <v>富乐村</v>
          </cell>
        </row>
        <row r="158">
          <cell r="E158" t="str">
            <v>融安县大将镇龙妙村东岭马鞍山至洪岭油茶产业基地道路建设</v>
          </cell>
          <cell r="F158" t="str">
            <v>融安县</v>
          </cell>
          <cell r="G158" t="str">
            <v>大将镇</v>
          </cell>
          <cell r="H158" t="str">
            <v>龙妙村</v>
          </cell>
        </row>
        <row r="159">
          <cell r="E159" t="str">
            <v>融安县大将镇古云村九屯葡萄冲金桔产业基地道路建设</v>
          </cell>
          <cell r="F159" t="str">
            <v>融安县</v>
          </cell>
          <cell r="G159" t="str">
            <v>大将镇</v>
          </cell>
          <cell r="H159" t="str">
            <v>古云村</v>
          </cell>
        </row>
        <row r="160">
          <cell r="E160" t="str">
            <v>融安县大将镇合理村塘二、横岭麒麟段金桔产业路</v>
          </cell>
          <cell r="F160" t="str">
            <v>融安县</v>
          </cell>
          <cell r="G160" t="str">
            <v>大将镇</v>
          </cell>
          <cell r="H160" t="str">
            <v>合理村</v>
          </cell>
        </row>
        <row r="161">
          <cell r="E161" t="str">
            <v>融安县大将镇合理村盘马金桔产业示范基地建设项目</v>
          </cell>
          <cell r="F161" t="str">
            <v>融安县</v>
          </cell>
          <cell r="G161" t="str">
            <v>大将镇</v>
          </cell>
          <cell r="H161" t="str">
            <v>合理村</v>
          </cell>
        </row>
        <row r="162">
          <cell r="E162" t="str">
            <v>融安县大将镇东潭村大力屯至麻石屯金桔产业基地道路硬化</v>
          </cell>
          <cell r="F162" t="str">
            <v>融安县</v>
          </cell>
          <cell r="G162" t="str">
            <v>大将镇</v>
          </cell>
          <cell r="H162" t="str">
            <v>东潭村</v>
          </cell>
        </row>
        <row r="163">
          <cell r="E163" t="str">
            <v>融安县大将镇大华村大石屯甲山龙金桔基地道路建设</v>
          </cell>
          <cell r="F163" t="str">
            <v>融安县</v>
          </cell>
          <cell r="G163" t="str">
            <v>大将镇</v>
          </cell>
          <cell r="H163" t="str">
            <v>大华村</v>
          </cell>
        </row>
        <row r="164">
          <cell r="E164" t="str">
            <v>融安县大将镇板茂村拉威屯庙弯新建盖板涵项目</v>
          </cell>
          <cell r="F164" t="str">
            <v>融安县</v>
          </cell>
          <cell r="G164" t="str">
            <v>大将镇</v>
          </cell>
          <cell r="H164" t="str">
            <v>板茂村</v>
          </cell>
        </row>
        <row r="165">
          <cell r="E165" t="str">
            <v>融安县大将镇保安村石桥屯污水渠与道路硬化工程</v>
          </cell>
          <cell r="F165" t="str">
            <v>融安县</v>
          </cell>
          <cell r="G165" t="str">
            <v>大将镇</v>
          </cell>
          <cell r="H165" t="str">
            <v>保安村</v>
          </cell>
        </row>
        <row r="166">
          <cell r="E166" t="str">
            <v>融安县大将镇大华村华山屯道路水毁修复</v>
          </cell>
          <cell r="F166" t="str">
            <v>融安县</v>
          </cell>
          <cell r="G166" t="str">
            <v>大将镇</v>
          </cell>
          <cell r="H166" t="str">
            <v>大华村</v>
          </cell>
        </row>
        <row r="167">
          <cell r="E167" t="str">
            <v>融安县大将镇大华村八打屯谢王角水毁修复</v>
          </cell>
          <cell r="F167" t="str">
            <v>融安县</v>
          </cell>
          <cell r="G167" t="str">
            <v>大将镇</v>
          </cell>
          <cell r="H167" t="str">
            <v>大华村</v>
          </cell>
        </row>
        <row r="168">
          <cell r="E168" t="str">
            <v>融安县大将镇板茂村拉威屯至合必屯江洞冲金桔产业基地道路建设</v>
          </cell>
          <cell r="F168" t="str">
            <v>融安县</v>
          </cell>
          <cell r="G168" t="str">
            <v>大将镇</v>
          </cell>
          <cell r="H168" t="str">
            <v>板茂村</v>
          </cell>
        </row>
        <row r="169">
          <cell r="E169" t="str">
            <v>融安县大将镇板茂村油榨屯至设洞村金桔产业基地道路建设</v>
          </cell>
          <cell r="F169" t="str">
            <v>融安县</v>
          </cell>
          <cell r="G169" t="str">
            <v>大将镇</v>
          </cell>
          <cell r="H169" t="str">
            <v>板茂村</v>
          </cell>
        </row>
        <row r="170">
          <cell r="E170" t="str">
            <v>融安县大将镇古云村六屯罗家冲金桔产业基地道建设</v>
          </cell>
          <cell r="F170" t="str">
            <v>融安县</v>
          </cell>
          <cell r="G170" t="str">
            <v>大将镇</v>
          </cell>
          <cell r="H170" t="str">
            <v>古云村</v>
          </cell>
        </row>
        <row r="171">
          <cell r="E171" t="str">
            <v>融安县大将镇保安村泗相屯金桔产业基地道路建设</v>
          </cell>
          <cell r="F171" t="str">
            <v>融安县</v>
          </cell>
          <cell r="G171" t="str">
            <v>大将镇</v>
          </cell>
          <cell r="H171" t="str">
            <v>保安村</v>
          </cell>
        </row>
        <row r="172">
          <cell r="E172" t="str">
            <v>融安县大将镇大将社区逢村屯金桔产业综合示范园提升工程</v>
          </cell>
          <cell r="F172" t="str">
            <v>融安县</v>
          </cell>
          <cell r="G172" t="str">
            <v>大将镇</v>
          </cell>
          <cell r="H172" t="str">
            <v>大将社区</v>
          </cell>
        </row>
        <row r="173">
          <cell r="E173" t="str">
            <v>融安县大将镇保安村大段屯金桔产业基地道路建设</v>
          </cell>
          <cell r="F173" t="str">
            <v>融安县</v>
          </cell>
          <cell r="G173" t="str">
            <v>大将镇</v>
          </cell>
          <cell r="H173" t="str">
            <v>保安村</v>
          </cell>
        </row>
        <row r="174">
          <cell r="E174" t="str">
            <v>融安县大将镇富乐六屯、八屯金桔产业基地道路建设</v>
          </cell>
          <cell r="F174" t="str">
            <v>融安县</v>
          </cell>
          <cell r="G174" t="str">
            <v>大将镇</v>
          </cell>
          <cell r="H174" t="str">
            <v>富乐村</v>
          </cell>
        </row>
        <row r="175">
          <cell r="E175" t="str">
            <v>融安县大将镇瓜洞村大畬屯通屯道路硬化</v>
          </cell>
          <cell r="F175" t="str">
            <v>融安县</v>
          </cell>
          <cell r="G175" t="str">
            <v>大将镇</v>
          </cell>
          <cell r="H175" t="str">
            <v>瓜洞村</v>
          </cell>
        </row>
        <row r="176">
          <cell r="E176" t="str">
            <v>融安县大将镇瓜洞村瓜洞屯朗明坝至大浪屯通屯道路硬化</v>
          </cell>
          <cell r="F176" t="str">
            <v>融安县</v>
          </cell>
          <cell r="G176" t="str">
            <v>大将镇</v>
          </cell>
          <cell r="H176" t="str">
            <v>瓜洞村</v>
          </cell>
        </row>
        <row r="177">
          <cell r="E177" t="str">
            <v>融安县大将镇东潭村大虾屯通屯道路新建盖板涵项目</v>
          </cell>
          <cell r="F177" t="str">
            <v>融安县</v>
          </cell>
          <cell r="G177" t="str">
            <v>大将镇</v>
          </cell>
          <cell r="H177" t="str">
            <v>东潭村</v>
          </cell>
        </row>
        <row r="178">
          <cell r="E178" t="str">
            <v>融安县大将镇才妙村才妙屯秧木冲口到门头坳金桔产业基地道路建设</v>
          </cell>
          <cell r="F178" t="str">
            <v>融安县</v>
          </cell>
          <cell r="G178" t="str">
            <v>大将镇</v>
          </cell>
          <cell r="H178" t="str">
            <v>才妙村</v>
          </cell>
        </row>
        <row r="179">
          <cell r="E179" t="str">
            <v>融安县大将镇董安村小排屯饮水工程</v>
          </cell>
          <cell r="F179" t="str">
            <v>融安县</v>
          </cell>
          <cell r="G179" t="str">
            <v>大将镇</v>
          </cell>
          <cell r="H179" t="str">
            <v>董安村</v>
          </cell>
        </row>
        <row r="180">
          <cell r="E180" t="str">
            <v>融安县大将镇东潭村拉养屯饮水安全巩固提升工程项目</v>
          </cell>
          <cell r="F180" t="str">
            <v>融安县</v>
          </cell>
          <cell r="G180" t="str">
            <v>大将镇</v>
          </cell>
          <cell r="H180" t="str">
            <v>东潭村</v>
          </cell>
        </row>
        <row r="181">
          <cell r="E181" t="str">
            <v>融安县大将镇东潭村东阳屯农村生活污水治理项目</v>
          </cell>
          <cell r="F181" t="str">
            <v>融安县</v>
          </cell>
          <cell r="G181" t="str">
            <v>大将镇</v>
          </cell>
          <cell r="H181" t="str">
            <v>东潭村</v>
          </cell>
        </row>
        <row r="182">
          <cell r="E182" t="str">
            <v>融安县大将镇东潭村葵洞屯农村生活污水治理项目</v>
          </cell>
          <cell r="F182" t="str">
            <v>融安县</v>
          </cell>
          <cell r="G182" t="str">
            <v>大将镇</v>
          </cell>
          <cell r="H182" t="str">
            <v>东潭村</v>
          </cell>
        </row>
        <row r="183">
          <cell r="E183" t="str">
            <v>融安县大将镇董安村学校屯农村生活污水治理项目</v>
          </cell>
          <cell r="F183" t="str">
            <v>融安县</v>
          </cell>
          <cell r="G183" t="str">
            <v>大将镇</v>
          </cell>
          <cell r="H183" t="str">
            <v>董安村</v>
          </cell>
        </row>
        <row r="184">
          <cell r="E184" t="str">
            <v>融安县大将镇董安村古屯屯农村生活污水治理项目</v>
          </cell>
          <cell r="F184" t="str">
            <v>融安县</v>
          </cell>
          <cell r="G184" t="str">
            <v>大将镇</v>
          </cell>
          <cell r="H184" t="str">
            <v>董安村</v>
          </cell>
        </row>
        <row r="185">
          <cell r="E185" t="str">
            <v>融安县大良镇古兰村芝麻屯农田灌溉建设项目</v>
          </cell>
          <cell r="F185" t="str">
            <v>融安县</v>
          </cell>
          <cell r="G185" t="str">
            <v>大良镇</v>
          </cell>
          <cell r="H185" t="str">
            <v>古兰村</v>
          </cell>
        </row>
        <row r="186">
          <cell r="E186" t="str">
            <v>融安县大良镇永安村黄家坪屯农田水渠灌溉项目</v>
          </cell>
          <cell r="F186" t="str">
            <v>融安县</v>
          </cell>
          <cell r="G186" t="str">
            <v>大良镇</v>
          </cell>
          <cell r="H186" t="str">
            <v>永安村</v>
          </cell>
        </row>
        <row r="187">
          <cell r="E187" t="str">
            <v>融安县大良镇良北村千里山金桔产业基地道路建设项目</v>
          </cell>
          <cell r="F187" t="str">
            <v>融安县</v>
          </cell>
          <cell r="G187" t="str">
            <v>大良镇</v>
          </cell>
          <cell r="H187" t="str">
            <v>良北村</v>
          </cell>
        </row>
        <row r="188">
          <cell r="E188" t="str">
            <v>2026年融安县大良镇和南村黄金屯拿塘农田种植基地设施修缮项目</v>
          </cell>
          <cell r="F188" t="str">
            <v>融安县</v>
          </cell>
          <cell r="G188" t="str">
            <v>大良镇</v>
          </cell>
          <cell r="H188" t="str">
            <v>和南村</v>
          </cell>
        </row>
        <row r="189">
          <cell r="E189" t="str">
            <v>2026年融安县大良镇和南村黄金屯水管所农田种植基地设施修缮项目</v>
          </cell>
          <cell r="F189" t="str">
            <v>融安县</v>
          </cell>
          <cell r="G189" t="str">
            <v>大良镇</v>
          </cell>
          <cell r="H189" t="str">
            <v>和南村</v>
          </cell>
        </row>
        <row r="190">
          <cell r="E190" t="str">
            <v>2026年融安县大良镇和南村黄金屯榕树蔸农田种植基地设施修缮项目</v>
          </cell>
          <cell r="F190" t="str">
            <v>融安县</v>
          </cell>
          <cell r="G190" t="str">
            <v>大良镇</v>
          </cell>
          <cell r="H190" t="str">
            <v>和南村</v>
          </cell>
        </row>
        <row r="191">
          <cell r="E191" t="str">
            <v>2026年融安县大良镇龙山村龙杏屯农田种植基地设施修缮项目（二）</v>
          </cell>
          <cell r="F191" t="str">
            <v>融安县</v>
          </cell>
          <cell r="G191" t="str">
            <v>大良镇</v>
          </cell>
          <cell r="H191" t="str">
            <v>龙山村</v>
          </cell>
        </row>
        <row r="192">
          <cell r="E192" t="str">
            <v>融安县大良镇良北村曹家屯种植业基地灌溉建设项目</v>
          </cell>
          <cell r="F192" t="str">
            <v>融安县</v>
          </cell>
          <cell r="G192" t="str">
            <v>大良镇</v>
          </cell>
          <cell r="H192" t="str">
            <v>良北村</v>
          </cell>
        </row>
        <row r="193">
          <cell r="E193" t="str">
            <v>融安县大良镇古兰村农田灌溉提升工程</v>
          </cell>
          <cell r="F193" t="str">
            <v>融安县</v>
          </cell>
          <cell r="G193" t="str">
            <v>大良镇</v>
          </cell>
          <cell r="H193" t="str">
            <v>古兰村</v>
          </cell>
        </row>
        <row r="194">
          <cell r="E194" t="str">
            <v>融安县大良镇良北村新建屯瑶鼓寨至石灰窑优质稻产业基地水渠工程</v>
          </cell>
          <cell r="F194" t="str">
            <v>融安县</v>
          </cell>
          <cell r="G194" t="str">
            <v>大良镇</v>
          </cell>
          <cell r="H194" t="str">
            <v>良北村</v>
          </cell>
        </row>
        <row r="195">
          <cell r="E195" t="str">
            <v>融安县大良镇新和村石家屯渠道建设项目</v>
          </cell>
          <cell r="F195" t="str">
            <v>融安县</v>
          </cell>
          <cell r="G195" t="str">
            <v>大良镇</v>
          </cell>
          <cell r="H195" t="str">
            <v>新和村</v>
          </cell>
        </row>
        <row r="196">
          <cell r="E196" t="str">
            <v>融安县大良镇永安村雷崖屯牛栏村至江边农田水田灌溉渠道项目</v>
          </cell>
          <cell r="F196" t="str">
            <v>融安县</v>
          </cell>
          <cell r="G196" t="str">
            <v>大良镇</v>
          </cell>
          <cell r="H196" t="str">
            <v>永安村</v>
          </cell>
        </row>
        <row r="197">
          <cell r="E197" t="str">
            <v>融安县大良镇新和村马子坪屯渠道建设项目</v>
          </cell>
          <cell r="F197" t="str">
            <v>融安县</v>
          </cell>
          <cell r="G197" t="str">
            <v>大良镇</v>
          </cell>
          <cell r="H197" t="str">
            <v>新和村</v>
          </cell>
        </row>
        <row r="198">
          <cell r="E198" t="str">
            <v>融安县大良镇石门村白面洞至土博岩洞农灌渠道硬化项目</v>
          </cell>
          <cell r="F198" t="str">
            <v>融安县</v>
          </cell>
          <cell r="G198" t="str">
            <v>大良镇</v>
          </cell>
          <cell r="H198" t="str">
            <v>石门村</v>
          </cell>
        </row>
        <row r="199">
          <cell r="E199" t="str">
            <v>融安县大良镇山口村马槽屯田洞产业片区生产建设道路项目</v>
          </cell>
          <cell r="F199" t="str">
            <v>融安县</v>
          </cell>
          <cell r="G199" t="str">
            <v>大良镇</v>
          </cell>
          <cell r="H199" t="str">
            <v>山口村</v>
          </cell>
        </row>
        <row r="200">
          <cell r="E200" t="str">
            <v>融安县大良镇山口村牛温坪至蒙江片区生产建设道路项目</v>
          </cell>
          <cell r="F200" t="str">
            <v>融安县</v>
          </cell>
          <cell r="G200" t="str">
            <v>大良镇</v>
          </cell>
          <cell r="H200" t="str">
            <v>山口村</v>
          </cell>
        </row>
        <row r="201">
          <cell r="E201" t="str">
            <v>融安县大良镇和南村古勉屯拉庙至十月产业路硬化项目</v>
          </cell>
          <cell r="F201" t="str">
            <v>融安县</v>
          </cell>
          <cell r="G201" t="str">
            <v>大良镇</v>
          </cell>
          <cell r="H201" t="str">
            <v>和南村</v>
          </cell>
        </row>
        <row r="202">
          <cell r="E202" t="str">
            <v>融安县大良镇石门村都月大屯芙蓉至麻场岭产业路建设项目</v>
          </cell>
          <cell r="F202" t="str">
            <v>融安县</v>
          </cell>
          <cell r="G202" t="str">
            <v>大良镇</v>
          </cell>
          <cell r="H202" t="str">
            <v>石门村</v>
          </cell>
        </row>
        <row r="203">
          <cell r="E203" t="str">
            <v>融安县大良镇古兰村产业道路建设项目</v>
          </cell>
          <cell r="F203" t="str">
            <v>融安县</v>
          </cell>
          <cell r="G203" t="str">
            <v>大良镇</v>
          </cell>
          <cell r="H203" t="str">
            <v>古兰村</v>
          </cell>
        </row>
        <row r="204">
          <cell r="E204" t="str">
            <v>融安县大良镇和南村古勉屯通屯道路硬化项目</v>
          </cell>
          <cell r="F204" t="str">
            <v>融安县</v>
          </cell>
          <cell r="G204" t="str">
            <v>大良镇</v>
          </cell>
          <cell r="H204" t="str">
            <v>和南村</v>
          </cell>
        </row>
        <row r="205">
          <cell r="E205" t="str">
            <v>融安县大良镇智能化地埋式垃圾收集站建设（二期）</v>
          </cell>
          <cell r="F205" t="str">
            <v>融安县</v>
          </cell>
          <cell r="G205" t="str">
            <v>大良镇</v>
          </cell>
          <cell r="H205" t="str">
            <v>各村</v>
          </cell>
        </row>
        <row r="206">
          <cell r="E206" t="str">
            <v>融安县大良镇山口屯污水处理提升项目</v>
          </cell>
          <cell r="F206" t="str">
            <v>融安县</v>
          </cell>
          <cell r="G206" t="str">
            <v>大良镇</v>
          </cell>
          <cell r="H206" t="str">
            <v>山口村</v>
          </cell>
        </row>
        <row r="207">
          <cell r="E207" t="str">
            <v>融安县大良镇良北村年洞屯饮水维修工程</v>
          </cell>
          <cell r="F207" t="str">
            <v>融安县</v>
          </cell>
          <cell r="G207" t="str">
            <v>大良镇</v>
          </cell>
          <cell r="H207" t="str">
            <v>良北村</v>
          </cell>
        </row>
        <row r="208">
          <cell r="E208" t="str">
            <v>融安县大良镇良北村东阳屯饮水改造项目</v>
          </cell>
          <cell r="F208" t="str">
            <v>融安县</v>
          </cell>
          <cell r="G208" t="str">
            <v>大良镇</v>
          </cell>
          <cell r="H208" t="str">
            <v>良北村</v>
          </cell>
        </row>
        <row r="209">
          <cell r="E209" t="str">
            <v>融安县新和村樟木屯内排水沟及道路建设项目</v>
          </cell>
          <cell r="F209" t="str">
            <v>融安县</v>
          </cell>
          <cell r="G209" t="str">
            <v>大良镇</v>
          </cell>
          <cell r="H209" t="str">
            <v>新和村</v>
          </cell>
        </row>
        <row r="210">
          <cell r="E210" t="str">
            <v>融安县大良镇新寨村上社屯饮用水井修建项目</v>
          </cell>
          <cell r="F210" t="str">
            <v>融安县</v>
          </cell>
          <cell r="G210" t="str">
            <v>大良镇</v>
          </cell>
          <cell r="H210" t="str">
            <v>新寨村</v>
          </cell>
        </row>
        <row r="211">
          <cell r="E211" t="str">
            <v>融安县大良镇新寨村道路基础照明建设项目</v>
          </cell>
          <cell r="F211" t="str">
            <v>融安县</v>
          </cell>
          <cell r="G211" t="str">
            <v>大良镇</v>
          </cell>
          <cell r="H211" t="str">
            <v>新寨村</v>
          </cell>
        </row>
        <row r="212">
          <cell r="E212" t="str">
            <v>融安县大良镇新寨村良宁屯饮用水井维护项目</v>
          </cell>
          <cell r="F212" t="str">
            <v>融安县</v>
          </cell>
          <cell r="G212" t="str">
            <v>大良镇</v>
          </cell>
          <cell r="H212" t="str">
            <v>新寨村</v>
          </cell>
        </row>
        <row r="213">
          <cell r="E213" t="str">
            <v>大坡乡福下村小坡屯石头田优质稻产业基地配套设施建设</v>
          </cell>
          <cell r="F213" t="str">
            <v>融安县</v>
          </cell>
          <cell r="G213" t="str">
            <v>大坡乡</v>
          </cell>
          <cell r="H213" t="str">
            <v>福下村</v>
          </cell>
        </row>
        <row r="214">
          <cell r="E214" t="str">
            <v>大坡乡星下村平里屯金桔产业基地配套建设工程</v>
          </cell>
          <cell r="F214" t="str">
            <v>融安县</v>
          </cell>
          <cell r="G214" t="str">
            <v>大坡乡</v>
          </cell>
          <cell r="H214" t="str">
            <v>星下村</v>
          </cell>
        </row>
        <row r="215">
          <cell r="E215" t="str">
            <v>大坡乡岗伟村木万屯大段田金桔产业基地配套设施建设工程</v>
          </cell>
          <cell r="F215" t="str">
            <v>融安县</v>
          </cell>
          <cell r="G215" t="str">
            <v>大坡乡</v>
          </cell>
          <cell r="H215" t="str">
            <v>岗伟村</v>
          </cell>
        </row>
        <row r="216">
          <cell r="E216" t="str">
            <v>大坡乡岗伟村六纪屯关门岭脚金桔产业基地配套建设工程</v>
          </cell>
          <cell r="F216" t="str">
            <v>融安县</v>
          </cell>
          <cell r="G216" t="str">
            <v>大坡乡</v>
          </cell>
          <cell r="H216" t="str">
            <v>岗伟村</v>
          </cell>
        </row>
        <row r="217">
          <cell r="E217" t="str">
            <v>大坡乡岗伟村岗伟屯古洲金桔产业基地配套建设工程</v>
          </cell>
          <cell r="F217" t="str">
            <v>融安县</v>
          </cell>
          <cell r="G217" t="str">
            <v>大坡乡</v>
          </cell>
          <cell r="H217" t="str">
            <v>岗伟村</v>
          </cell>
        </row>
        <row r="218">
          <cell r="E218" t="str">
            <v>大坡飞鸡全产业链和农特产品综合加工项目（二期）</v>
          </cell>
          <cell r="F218" t="str">
            <v>融安县</v>
          </cell>
          <cell r="G218" t="str">
            <v>大坡乡</v>
          </cell>
          <cell r="H218" t="str">
            <v>治安村</v>
          </cell>
        </row>
        <row r="219">
          <cell r="E219" t="str">
            <v>大坡乡福上村瑶底屯盖板涵建设工程</v>
          </cell>
          <cell r="F219" t="str">
            <v>融安县</v>
          </cell>
          <cell r="G219" t="str">
            <v>大坡乡</v>
          </cell>
          <cell r="H219" t="str">
            <v>福上村</v>
          </cell>
        </row>
        <row r="220">
          <cell r="E220" t="str">
            <v>大坡乡治安村中洞屯通屯道路水毁修复工程</v>
          </cell>
          <cell r="F220" t="str">
            <v>融安县</v>
          </cell>
          <cell r="G220" t="str">
            <v>大坡乡</v>
          </cell>
          <cell r="H220" t="str">
            <v>治安村</v>
          </cell>
        </row>
        <row r="221">
          <cell r="E221" t="str">
            <v>大坡乡治安村长更屯通屯道路水毁修复工程</v>
          </cell>
          <cell r="F221" t="str">
            <v>融安县</v>
          </cell>
          <cell r="G221" t="str">
            <v>大坡乡</v>
          </cell>
          <cell r="H221" t="str">
            <v>治安村</v>
          </cell>
        </row>
        <row r="222">
          <cell r="E222" t="str">
            <v>大坡乡星上村新房屯盖板涵建设工程</v>
          </cell>
          <cell r="F222" t="str">
            <v>融安县</v>
          </cell>
          <cell r="G222" t="str">
            <v>大坡乡</v>
          </cell>
          <cell r="H222" t="str">
            <v>星上村</v>
          </cell>
        </row>
        <row r="223">
          <cell r="E223" t="str">
            <v>大坡乡同仕村同仕屯道路水毁修复工程</v>
          </cell>
          <cell r="F223" t="str">
            <v>融安县</v>
          </cell>
          <cell r="G223" t="str">
            <v>大坡乡</v>
          </cell>
          <cell r="H223" t="str">
            <v>同仕村</v>
          </cell>
        </row>
        <row r="224">
          <cell r="E224" t="str">
            <v>大坡乡福下村红专屯利息盖板涵建设工程</v>
          </cell>
          <cell r="F224" t="str">
            <v>融安县</v>
          </cell>
          <cell r="G224" t="str">
            <v>大坡乡</v>
          </cell>
          <cell r="H224" t="str">
            <v>福下村</v>
          </cell>
        </row>
        <row r="225">
          <cell r="E225" t="str">
            <v>大坡乡治安村大坡屯饮水提升工程</v>
          </cell>
          <cell r="F225" t="str">
            <v>融安县</v>
          </cell>
          <cell r="G225" t="str">
            <v>大坡乡</v>
          </cell>
          <cell r="H225" t="str">
            <v>治安村</v>
          </cell>
        </row>
        <row r="226">
          <cell r="E226" t="str">
            <v>大坡乡同仕村饮水改建工程</v>
          </cell>
          <cell r="F226" t="str">
            <v>融安县</v>
          </cell>
          <cell r="G226" t="str">
            <v>大坡乡</v>
          </cell>
          <cell r="H226" t="str">
            <v>同仕村</v>
          </cell>
        </row>
        <row r="227">
          <cell r="E227" t="str">
            <v>大坡乡同仕村同仕屯污水设施建设工程</v>
          </cell>
          <cell r="F227" t="str">
            <v>融安县</v>
          </cell>
          <cell r="G227" t="str">
            <v>大坡乡</v>
          </cell>
          <cell r="H227" t="str">
            <v>同仕村</v>
          </cell>
        </row>
        <row r="228">
          <cell r="E228" t="str">
            <v>融安县东起乡良村村英村屯三江坪产业路工程</v>
          </cell>
          <cell r="F228" t="str">
            <v>融安县</v>
          </cell>
          <cell r="G228" t="str">
            <v>东起乡</v>
          </cell>
          <cell r="H228" t="str">
            <v>良村村</v>
          </cell>
        </row>
        <row r="229">
          <cell r="E229" t="str">
            <v>融安县东起乡红日村过江龙优质稻产业基地水渠维修</v>
          </cell>
          <cell r="F229" t="str">
            <v>融安县</v>
          </cell>
          <cell r="G229" t="str">
            <v>东起乡</v>
          </cell>
          <cell r="H229" t="str">
            <v>红日村</v>
          </cell>
        </row>
        <row r="230">
          <cell r="E230" t="str">
            <v>融安县东起乡长丰村上昌洞屯春稻秋菜产业基地排灌溉水渠建设</v>
          </cell>
          <cell r="F230" t="str">
            <v>融安县</v>
          </cell>
          <cell r="G230" t="str">
            <v>东起乡</v>
          </cell>
          <cell r="H230" t="str">
            <v>长丰村</v>
          </cell>
        </row>
        <row r="231">
          <cell r="E231" t="str">
            <v>融安县东起乡红日村东岭屯优质稻产业基地水渠建设</v>
          </cell>
          <cell r="F231" t="str">
            <v>融安县</v>
          </cell>
          <cell r="G231" t="str">
            <v>东起乡</v>
          </cell>
          <cell r="H231" t="str">
            <v>红日村</v>
          </cell>
        </row>
        <row r="232">
          <cell r="E232" t="str">
            <v>融安县东起乡红日村上大陂屯优质稻产业基地水渠建设</v>
          </cell>
          <cell r="F232" t="str">
            <v>融安县</v>
          </cell>
          <cell r="G232" t="str">
            <v>东起乡</v>
          </cell>
          <cell r="H232" t="str">
            <v>红日村</v>
          </cell>
        </row>
        <row r="233">
          <cell r="E233" t="str">
            <v>融安县东起乡崖脚村北村屯银村汶口中药材产业基地盖板涵建设工程</v>
          </cell>
          <cell r="F233" t="str">
            <v>融安县</v>
          </cell>
          <cell r="G233" t="str">
            <v>东起乡</v>
          </cell>
          <cell r="H233" t="str">
            <v>崖脚村</v>
          </cell>
        </row>
        <row r="234">
          <cell r="E234" t="str">
            <v>融安县东起乡长丰村古力屯洋洞蔬菜产业基地硬化路</v>
          </cell>
          <cell r="F234" t="str">
            <v>融安县</v>
          </cell>
          <cell r="G234" t="str">
            <v>东起乡</v>
          </cell>
          <cell r="H234" t="str">
            <v>长丰村</v>
          </cell>
        </row>
        <row r="235">
          <cell r="E235" t="str">
            <v>融安县东起乡良洞屯基本农田产业砂石路</v>
          </cell>
          <cell r="F235" t="str">
            <v>融安县</v>
          </cell>
          <cell r="G235" t="str">
            <v>东起乡</v>
          </cell>
          <cell r="H235" t="str">
            <v>安太村</v>
          </cell>
        </row>
        <row r="236">
          <cell r="E236" t="str">
            <v>融安县东起乡良村村英村屯东崖坪野生葡萄产业基地道路</v>
          </cell>
          <cell r="F236" t="str">
            <v>融安县</v>
          </cell>
          <cell r="G236" t="str">
            <v>东起乡</v>
          </cell>
          <cell r="H236" t="str">
            <v>良村村</v>
          </cell>
        </row>
        <row r="237">
          <cell r="E237" t="str">
            <v>融安县东起乡良村村竹境屯横路优质稻产业路工程</v>
          </cell>
          <cell r="F237" t="str">
            <v>融安县</v>
          </cell>
          <cell r="G237" t="str">
            <v>东起乡</v>
          </cell>
          <cell r="H237" t="str">
            <v>良村村</v>
          </cell>
        </row>
        <row r="238">
          <cell r="E238" t="str">
            <v>融安县东起乡良村村英村屯水轮泵头优质稻灌溉水渠</v>
          </cell>
          <cell r="F238" t="str">
            <v>融安县</v>
          </cell>
          <cell r="G238" t="str">
            <v>东起乡</v>
          </cell>
          <cell r="H238" t="str">
            <v>良村村</v>
          </cell>
        </row>
        <row r="239">
          <cell r="E239" t="str">
            <v>融安县东起乡红日村下樟屯水头槽甘蔗产业基地排灌渠道建设</v>
          </cell>
          <cell r="F239" t="str">
            <v>融安县</v>
          </cell>
          <cell r="G239" t="str">
            <v>东起乡</v>
          </cell>
          <cell r="H239" t="str">
            <v>红日村</v>
          </cell>
        </row>
        <row r="240">
          <cell r="E240" t="str">
            <v>融安县东起乡良村村鸡洞屯大焦岩优质稻灌溉水渠建设工程</v>
          </cell>
          <cell r="F240" t="str">
            <v>融安县</v>
          </cell>
          <cell r="G240" t="str">
            <v>东起乡</v>
          </cell>
          <cell r="H240" t="str">
            <v>良村村</v>
          </cell>
        </row>
        <row r="241">
          <cell r="E241" t="str">
            <v>融安县东起乡红日村东皇屯百九杉树产业路道路硬化建设</v>
          </cell>
          <cell r="F241" t="str">
            <v>融安县</v>
          </cell>
          <cell r="G241" t="str">
            <v>东起乡</v>
          </cell>
          <cell r="H241" t="str">
            <v>红日村</v>
          </cell>
        </row>
        <row r="242">
          <cell r="E242" t="str">
            <v>融安县东起乡安太村苦竹屯土洋香杉产业路硬化工程</v>
          </cell>
          <cell r="F242" t="str">
            <v>融安县</v>
          </cell>
          <cell r="G242" t="str">
            <v>东起乡</v>
          </cell>
          <cell r="H242" t="str">
            <v>安太村</v>
          </cell>
        </row>
        <row r="243">
          <cell r="E243" t="str">
            <v>融安县东起乡良村村英村屯大龙舰底优质稻灌溉水渠建设工程</v>
          </cell>
          <cell r="F243" t="str">
            <v>融安县</v>
          </cell>
          <cell r="G243" t="str">
            <v>东起乡</v>
          </cell>
          <cell r="H243" t="str">
            <v>良村村</v>
          </cell>
        </row>
        <row r="244">
          <cell r="E244" t="str">
            <v>融安县东起乡良村村北硁香杉产业路工程</v>
          </cell>
          <cell r="F244" t="str">
            <v>融安县</v>
          </cell>
          <cell r="G244" t="str">
            <v>东起乡</v>
          </cell>
          <cell r="H244" t="str">
            <v>良村村</v>
          </cell>
        </row>
        <row r="245">
          <cell r="E245" t="str">
            <v>融安县东起乡红日村东皇屯白瀑岭油茶种植基地水肥一体建设</v>
          </cell>
          <cell r="F245" t="str">
            <v>融安县</v>
          </cell>
          <cell r="G245" t="str">
            <v>东起乡</v>
          </cell>
          <cell r="H245" t="str">
            <v>红日村</v>
          </cell>
        </row>
        <row r="246">
          <cell r="E246" t="str">
            <v>融安县东起乡安太村苦竹屯庙门香杉油茶产业路硬化工程</v>
          </cell>
          <cell r="F246" t="str">
            <v>融安县</v>
          </cell>
          <cell r="G246" t="str">
            <v>东起乡</v>
          </cell>
          <cell r="H246" t="str">
            <v>安太村</v>
          </cell>
        </row>
        <row r="247">
          <cell r="E247" t="str">
            <v>融安县东起乡红日村上甲屯牧园坪种养产业基地生产配套变压器安装</v>
          </cell>
          <cell r="F247" t="str">
            <v>融安县</v>
          </cell>
          <cell r="G247" t="str">
            <v>东起乡</v>
          </cell>
          <cell r="H247" t="str">
            <v>红日村</v>
          </cell>
        </row>
        <row r="248">
          <cell r="E248" t="str">
            <v>融安县东起乡红日村上甲屯深潭口水沟硬化工程</v>
          </cell>
          <cell r="F248" t="str">
            <v>融安县</v>
          </cell>
          <cell r="G248" t="str">
            <v>东起乡</v>
          </cell>
          <cell r="H248" t="str">
            <v>红日村</v>
          </cell>
        </row>
        <row r="249">
          <cell r="E249" t="str">
            <v>融安县东起乡红日村东岭屯红岩山脚水渠建设</v>
          </cell>
          <cell r="F249" t="str">
            <v>融安县</v>
          </cell>
          <cell r="G249" t="str">
            <v>东起乡</v>
          </cell>
          <cell r="H249" t="str">
            <v>红日村</v>
          </cell>
        </row>
        <row r="250">
          <cell r="E250" t="str">
            <v>融安县东起乡红日村东岭屯飞鼠岭水渠建设</v>
          </cell>
          <cell r="F250" t="str">
            <v>融安县</v>
          </cell>
          <cell r="G250" t="str">
            <v>东起乡</v>
          </cell>
          <cell r="H250" t="str">
            <v>红日村</v>
          </cell>
        </row>
        <row r="251">
          <cell r="E251" t="str">
            <v>融安县东起乡崖脚村药材种植园产业道路硬化项目</v>
          </cell>
          <cell r="F251" t="str">
            <v>融安县</v>
          </cell>
          <cell r="G251" t="str">
            <v>东起乡</v>
          </cell>
          <cell r="H251" t="str">
            <v>崖脚村</v>
          </cell>
        </row>
        <row r="252">
          <cell r="E252" t="str">
            <v>融安县东起乡崖脚村崖脚屯汶田优质稻产业基地道路硬化建设项目</v>
          </cell>
          <cell r="F252" t="str">
            <v>融安县</v>
          </cell>
          <cell r="G252" t="str">
            <v>东起乡</v>
          </cell>
          <cell r="H252" t="str">
            <v>崖脚村</v>
          </cell>
        </row>
        <row r="253">
          <cell r="E253" t="str">
            <v>融安县东起乡崖脚村竹山屯百花桥优质稻产业基地道路硬化建设</v>
          </cell>
          <cell r="F253" t="str">
            <v>融安县</v>
          </cell>
          <cell r="G253" t="str">
            <v>东起乡</v>
          </cell>
          <cell r="H253" t="str">
            <v>崖脚村</v>
          </cell>
        </row>
        <row r="254">
          <cell r="E254" t="str">
            <v>融安县东起乡崖脚村北村屯甘蔗产业基地道路硬化项目</v>
          </cell>
          <cell r="F254" t="str">
            <v>融安县</v>
          </cell>
          <cell r="G254" t="str">
            <v>东起乡</v>
          </cell>
          <cell r="H254" t="str">
            <v>崖脚村</v>
          </cell>
        </row>
        <row r="255">
          <cell r="E255" t="str">
            <v>融安县东起乡长丰村古力屯水稻产业基地排灌渠道建设</v>
          </cell>
          <cell r="F255" t="str">
            <v>融安县</v>
          </cell>
          <cell r="G255" t="str">
            <v>东起乡</v>
          </cell>
          <cell r="H255" t="str">
            <v>长丰村</v>
          </cell>
        </row>
        <row r="256">
          <cell r="E256" t="str">
            <v>融安县东起乡长丰村古力屯香杉基地硬化路</v>
          </cell>
          <cell r="F256" t="str">
            <v>融安县</v>
          </cell>
          <cell r="G256" t="str">
            <v>东起乡</v>
          </cell>
          <cell r="H256" t="str">
            <v>长丰村</v>
          </cell>
        </row>
        <row r="257">
          <cell r="E257" t="str">
            <v>融安县东起乡银洞屯入屯道路水毁路段修复</v>
          </cell>
          <cell r="F257" t="str">
            <v>融安县</v>
          </cell>
          <cell r="G257" t="str">
            <v>东起乡</v>
          </cell>
          <cell r="H257" t="str">
            <v>安太村</v>
          </cell>
        </row>
        <row r="258">
          <cell r="E258" t="str">
            <v>融安县东起乡苦竹屯道路拓宽修复工程</v>
          </cell>
          <cell r="F258" t="str">
            <v>融安县</v>
          </cell>
          <cell r="G258" t="str">
            <v>东起乡</v>
          </cell>
          <cell r="H258" t="str">
            <v>安太村</v>
          </cell>
        </row>
        <row r="259">
          <cell r="E259" t="str">
            <v>融安县东起乡崖脚村铜板屯道路扩宽改造项目</v>
          </cell>
          <cell r="F259" t="str">
            <v>融安县</v>
          </cell>
          <cell r="G259" t="str">
            <v>东起乡</v>
          </cell>
          <cell r="H259" t="str">
            <v>崖脚村</v>
          </cell>
        </row>
        <row r="260">
          <cell r="E260" t="str">
            <v>融安县东起乡崖脚村北村屯饮水提升工程</v>
          </cell>
          <cell r="F260" t="str">
            <v>融安县</v>
          </cell>
          <cell r="G260" t="str">
            <v>东起乡</v>
          </cell>
          <cell r="H260" t="str">
            <v>崖脚村</v>
          </cell>
        </row>
        <row r="261">
          <cell r="E261" t="str">
            <v>融安县东起乡红日村上甲屯饮水工程</v>
          </cell>
          <cell r="F261" t="str">
            <v>融安县</v>
          </cell>
          <cell r="G261" t="str">
            <v>东起乡</v>
          </cell>
          <cell r="H261" t="str">
            <v>红日村</v>
          </cell>
        </row>
        <row r="262">
          <cell r="E262" t="str">
            <v>融安县东起乡良洞屯三面光排洪渠</v>
          </cell>
          <cell r="F262" t="str">
            <v>融安县</v>
          </cell>
          <cell r="G262" t="str">
            <v>东起乡</v>
          </cell>
          <cell r="H262" t="str">
            <v>安太村</v>
          </cell>
        </row>
        <row r="263">
          <cell r="E263" t="str">
            <v>融安县东起乡良村村竹境屯小寨排水渠</v>
          </cell>
          <cell r="F263" t="str">
            <v>融安县</v>
          </cell>
          <cell r="G263" t="str">
            <v>东起乡</v>
          </cell>
          <cell r="H263" t="str">
            <v>良村村</v>
          </cell>
        </row>
        <row r="264">
          <cell r="E264" t="str">
            <v>融安县东起乡良村村竹门屯门口排水渠</v>
          </cell>
          <cell r="F264" t="str">
            <v>融安县</v>
          </cell>
          <cell r="G264" t="str">
            <v>东起乡</v>
          </cell>
          <cell r="H264" t="str">
            <v>良村村</v>
          </cell>
        </row>
        <row r="265">
          <cell r="E265" t="str">
            <v>东起乡良村村良村屯污水集中处理项目</v>
          </cell>
          <cell r="F265" t="str">
            <v>融安县</v>
          </cell>
          <cell r="G265" t="str">
            <v>东起乡</v>
          </cell>
          <cell r="H265" t="str">
            <v>良村村</v>
          </cell>
        </row>
        <row r="266">
          <cell r="E266" t="str">
            <v>融安县东起乡安太村光亮工程</v>
          </cell>
          <cell r="F266" t="str">
            <v>融安县</v>
          </cell>
          <cell r="G266" t="str">
            <v>东起乡</v>
          </cell>
          <cell r="H266" t="str">
            <v>安太村</v>
          </cell>
        </row>
        <row r="267">
          <cell r="E267" t="str">
            <v>浮石镇小律村拉考屯水稻产业基地配套设施建设</v>
          </cell>
          <cell r="F267" t="str">
            <v>融安县</v>
          </cell>
          <cell r="G267" t="str">
            <v>浮石镇</v>
          </cell>
          <cell r="H267" t="str">
            <v>小律村</v>
          </cell>
        </row>
        <row r="268">
          <cell r="E268" t="str">
            <v>浮石镇六寮村上六寮水稻产业基地配套设施建设</v>
          </cell>
          <cell r="F268" t="str">
            <v>融安县</v>
          </cell>
          <cell r="G268" t="str">
            <v>浮石镇</v>
          </cell>
          <cell r="H268" t="str">
            <v>六寮村</v>
          </cell>
        </row>
        <row r="269">
          <cell r="E269" t="str">
            <v>浮石镇木瓜村建新水稻产业基地配套设施建设</v>
          </cell>
          <cell r="F269" t="str">
            <v>融安县</v>
          </cell>
          <cell r="G269" t="str">
            <v>浮石镇</v>
          </cell>
          <cell r="H269" t="str">
            <v>木瓜村</v>
          </cell>
        </row>
        <row r="270">
          <cell r="E270" t="str">
            <v>浮石镇谏村村平山龙头潭水稻产业基地配套设施建设</v>
          </cell>
          <cell r="F270" t="str">
            <v>融安县</v>
          </cell>
          <cell r="G270" t="str">
            <v>浮石镇</v>
          </cell>
          <cell r="H270" t="str">
            <v>谏村村</v>
          </cell>
        </row>
        <row r="271">
          <cell r="E271" t="str">
            <v>浮石镇谏村村力家大窝水稻产业基地配套设施建设</v>
          </cell>
          <cell r="F271" t="str">
            <v>融安县</v>
          </cell>
          <cell r="G271" t="str">
            <v>浮石镇</v>
          </cell>
          <cell r="H271" t="str">
            <v>谏村村</v>
          </cell>
        </row>
        <row r="272">
          <cell r="E272" t="str">
            <v>浮石镇泉头村奖村水稻产业基地配套设施建设</v>
          </cell>
          <cell r="F272" t="str">
            <v>融安县</v>
          </cell>
          <cell r="G272" t="str">
            <v>浮石镇</v>
          </cell>
          <cell r="H272" t="str">
            <v>泉头村</v>
          </cell>
        </row>
        <row r="273">
          <cell r="E273" t="str">
            <v>浮石镇浮石村崖脚石场至斯柳灌溉水渠建设</v>
          </cell>
          <cell r="F273" t="str">
            <v>融安县</v>
          </cell>
          <cell r="G273" t="str">
            <v>浮石镇</v>
          </cell>
          <cell r="H273" t="str">
            <v>浮石村</v>
          </cell>
        </row>
        <row r="274">
          <cell r="E274" t="str">
            <v>浮石镇谏村村平山沙门水稻产业基地配套设施建设</v>
          </cell>
          <cell r="F274" t="str">
            <v>融安县</v>
          </cell>
          <cell r="G274" t="str">
            <v>浮石镇</v>
          </cell>
          <cell r="H274" t="str">
            <v>谏村村</v>
          </cell>
        </row>
        <row r="275">
          <cell r="E275" t="str">
            <v>浮石镇东江村流洞屯门口田段水稻产业基地配套设施建设</v>
          </cell>
          <cell r="F275" t="str">
            <v>融安县</v>
          </cell>
          <cell r="G275" t="str">
            <v>浮石镇</v>
          </cell>
          <cell r="H275" t="str">
            <v>东江村</v>
          </cell>
        </row>
        <row r="276">
          <cell r="E276" t="str">
            <v>浮石镇泉头村泉头屯灌溉水渠建设</v>
          </cell>
          <cell r="F276" t="str">
            <v>融安县</v>
          </cell>
          <cell r="G276" t="str">
            <v>浮石镇</v>
          </cell>
          <cell r="H276" t="str">
            <v>泉头村</v>
          </cell>
        </row>
        <row r="277">
          <cell r="E277" t="str">
            <v>浮石镇长龙村货场至兰洞老寨灌溉渠道建设</v>
          </cell>
          <cell r="F277" t="str">
            <v>融安县</v>
          </cell>
          <cell r="G277" t="str">
            <v>浮石镇</v>
          </cell>
          <cell r="H277" t="str">
            <v>长龙村</v>
          </cell>
        </row>
        <row r="278">
          <cell r="E278" t="str">
            <v>浮石镇长龙村岭脚水稻产业基地配套设施建设</v>
          </cell>
          <cell r="F278" t="str">
            <v>融安县</v>
          </cell>
          <cell r="G278" t="str">
            <v>浮石镇</v>
          </cell>
          <cell r="H278" t="str">
            <v>长龙村</v>
          </cell>
        </row>
        <row r="279">
          <cell r="E279" t="str">
            <v>浮石镇上木瓜水稻产业基地配套设施建设</v>
          </cell>
          <cell r="F279" t="str">
            <v>融安县</v>
          </cell>
          <cell r="G279" t="str">
            <v>浮石镇</v>
          </cell>
          <cell r="H279" t="str">
            <v>木瓜村</v>
          </cell>
        </row>
        <row r="280">
          <cell r="E280" t="str">
            <v>浮石镇木瓜村桥等水稻产业基地配套设施建设</v>
          </cell>
          <cell r="F280" t="str">
            <v>融安县</v>
          </cell>
          <cell r="G280" t="str">
            <v>浮石镇</v>
          </cell>
          <cell r="H280" t="str">
            <v>木瓜村</v>
          </cell>
        </row>
        <row r="281">
          <cell r="E281" t="str">
            <v>浮石镇起西村大塘水稻产业基地配套设施建设</v>
          </cell>
          <cell r="F281" t="str">
            <v>融安县</v>
          </cell>
          <cell r="G281" t="str">
            <v>浮石镇</v>
          </cell>
          <cell r="H281" t="str">
            <v>起西村</v>
          </cell>
        </row>
        <row r="282">
          <cell r="E282" t="str">
            <v>浮石镇东江村西村坡门口田段水稻产业基地配套设施建设</v>
          </cell>
          <cell r="F282" t="str">
            <v>融安县</v>
          </cell>
          <cell r="G282" t="str">
            <v>浮石镇</v>
          </cell>
          <cell r="H282" t="str">
            <v>东江村</v>
          </cell>
        </row>
        <row r="283">
          <cell r="E283" t="str">
            <v>浮石镇东江村西里门口田段水稻产业基地配套设施建设</v>
          </cell>
          <cell r="F283" t="str">
            <v>融安县</v>
          </cell>
          <cell r="G283" t="str">
            <v>浮石镇</v>
          </cell>
          <cell r="H283" t="str">
            <v>东江村</v>
          </cell>
        </row>
        <row r="284">
          <cell r="E284" t="str">
            <v>浮石镇东江村晚诺产业路水毁修复工程</v>
          </cell>
          <cell r="F284" t="str">
            <v>融安县</v>
          </cell>
          <cell r="G284" t="str">
            <v>浮石镇</v>
          </cell>
          <cell r="H284" t="str">
            <v>东江村</v>
          </cell>
        </row>
        <row r="285">
          <cell r="E285" t="str">
            <v>浮石镇长龙村兰洞老寨水稻产业基地盖板涵工程</v>
          </cell>
          <cell r="F285" t="str">
            <v>融安县</v>
          </cell>
          <cell r="G285" t="str">
            <v>浮石镇</v>
          </cell>
          <cell r="H285" t="str">
            <v>长龙村</v>
          </cell>
        </row>
        <row r="286">
          <cell r="E286" t="str">
            <v>浮石镇六寮村山背牛栏洞甘蔗产业基地硬化道路工程</v>
          </cell>
          <cell r="F286" t="str">
            <v>融安县</v>
          </cell>
          <cell r="G286" t="str">
            <v>浮石镇</v>
          </cell>
          <cell r="H286" t="str">
            <v>六寮村</v>
          </cell>
        </row>
        <row r="287">
          <cell r="E287" t="str">
            <v>浮石镇隘口村岗背至鸭棚坡淮山产业基地配套设施建设</v>
          </cell>
          <cell r="F287" t="str">
            <v>融安县</v>
          </cell>
          <cell r="G287" t="str">
            <v>浮石镇</v>
          </cell>
          <cell r="H287" t="str">
            <v>隘口村</v>
          </cell>
        </row>
        <row r="288">
          <cell r="E288" t="str">
            <v>浮石镇隘口村下河寨头至鸭棚坡淮山产业基地配套设施建设</v>
          </cell>
          <cell r="F288" t="str">
            <v>融安县</v>
          </cell>
          <cell r="G288" t="str">
            <v>浮石镇</v>
          </cell>
          <cell r="H288" t="str">
            <v>隘口村</v>
          </cell>
        </row>
        <row r="289">
          <cell r="E289" t="str">
            <v>浮石镇隘口村隘口门口段至水轮潭淮山产业基地配套设施建设</v>
          </cell>
          <cell r="F289" t="str">
            <v>融安县</v>
          </cell>
          <cell r="G289" t="str">
            <v>浮石镇</v>
          </cell>
          <cell r="H289" t="str">
            <v>隘口村</v>
          </cell>
        </row>
        <row r="290">
          <cell r="E290" t="str">
            <v>浮石镇隘口村磨石段淮山产业基地配套设施建设</v>
          </cell>
          <cell r="F290" t="str">
            <v>融安县</v>
          </cell>
          <cell r="G290" t="str">
            <v>浮石镇</v>
          </cell>
          <cell r="H290" t="str">
            <v>隘口村</v>
          </cell>
        </row>
        <row r="291">
          <cell r="E291" t="str">
            <v>浮石镇泉头村下岭尾大派段杉木产业基地硬化道路工程</v>
          </cell>
          <cell r="F291" t="str">
            <v>融安县</v>
          </cell>
          <cell r="G291" t="str">
            <v>浮石镇</v>
          </cell>
          <cell r="H291" t="str">
            <v>泉头村</v>
          </cell>
        </row>
        <row r="292">
          <cell r="E292" t="str">
            <v>浮石镇东江村蛤洞杉木产业基地硬化道路工程</v>
          </cell>
          <cell r="F292" t="str">
            <v>融安县</v>
          </cell>
          <cell r="G292" t="str">
            <v>浮石镇</v>
          </cell>
          <cell r="H292" t="str">
            <v>东江村</v>
          </cell>
        </row>
        <row r="293">
          <cell r="E293" t="str">
            <v>浮石镇东江村流洞杉木产业基地硬化道路工程</v>
          </cell>
          <cell r="F293" t="str">
            <v>融安县</v>
          </cell>
          <cell r="G293" t="str">
            <v>浮石镇</v>
          </cell>
          <cell r="H293" t="str">
            <v>东江村</v>
          </cell>
        </row>
        <row r="294">
          <cell r="E294" t="str">
            <v>浮石镇浮石村新田坡至大头坪产业路硬化工程</v>
          </cell>
          <cell r="F294" t="str">
            <v>融安县</v>
          </cell>
          <cell r="G294" t="str">
            <v>浮石镇</v>
          </cell>
          <cell r="H294" t="str">
            <v>浮石村</v>
          </cell>
        </row>
        <row r="295">
          <cell r="E295" t="str">
            <v>浮石镇小律村新寨水稻产业基地配套设施建设</v>
          </cell>
          <cell r="F295" t="str">
            <v>融安县</v>
          </cell>
          <cell r="G295" t="str">
            <v>浮石镇</v>
          </cell>
          <cell r="H295" t="str">
            <v>小律村</v>
          </cell>
        </row>
        <row r="296">
          <cell r="E296" t="str">
            <v>浮石镇下木瓜香杉产业基地硬化道路工程</v>
          </cell>
          <cell r="F296" t="str">
            <v>融安县</v>
          </cell>
          <cell r="G296" t="str">
            <v>浮石镇</v>
          </cell>
          <cell r="H296" t="str">
            <v>木瓜村</v>
          </cell>
        </row>
        <row r="297">
          <cell r="E297" t="str">
            <v>浮石镇木瓜村古定香杉产业基地硬化道路工程</v>
          </cell>
          <cell r="F297" t="str">
            <v>融安县</v>
          </cell>
          <cell r="G297" t="str">
            <v>浮石镇</v>
          </cell>
          <cell r="H297" t="str">
            <v>木瓜村</v>
          </cell>
        </row>
        <row r="298">
          <cell r="E298" t="str">
            <v>浮石镇起西村白竹屯至杨家坳杉木产业基地硬化道路工程</v>
          </cell>
          <cell r="F298" t="str">
            <v>融安县</v>
          </cell>
          <cell r="G298" t="str">
            <v>浮石镇</v>
          </cell>
          <cell r="H298" t="str">
            <v>起西村</v>
          </cell>
        </row>
        <row r="299">
          <cell r="E299" t="str">
            <v>浮石镇东江村西村坡杉木产业基地硬化道路工程</v>
          </cell>
          <cell r="F299" t="str">
            <v>融安县</v>
          </cell>
          <cell r="G299" t="str">
            <v>浮石镇</v>
          </cell>
          <cell r="H299" t="str">
            <v>东江村</v>
          </cell>
        </row>
        <row r="300">
          <cell r="E300" t="str">
            <v>浮石镇小律村茶累六号冲杉木产业基地硬化道路工程</v>
          </cell>
          <cell r="F300" t="str">
            <v>融安县</v>
          </cell>
          <cell r="G300" t="str">
            <v>浮石镇</v>
          </cell>
          <cell r="H300" t="str">
            <v>小律村</v>
          </cell>
        </row>
        <row r="301">
          <cell r="E301" t="str">
            <v>浮石镇东江村密洞杉木产业基地硬化道路工程</v>
          </cell>
          <cell r="F301" t="str">
            <v>融安县</v>
          </cell>
          <cell r="G301" t="str">
            <v>浮石镇</v>
          </cell>
          <cell r="H301" t="str">
            <v>东江村</v>
          </cell>
        </row>
        <row r="302">
          <cell r="E302" t="str">
            <v>浮石镇桥头村唱歌坪产业基地硬化道路工程</v>
          </cell>
          <cell r="F302" t="str">
            <v>融安县</v>
          </cell>
          <cell r="G302" t="str">
            <v>浮石镇</v>
          </cell>
          <cell r="H302" t="str">
            <v>桥头村</v>
          </cell>
        </row>
        <row r="303">
          <cell r="E303" t="str">
            <v>浮石镇起西村357国道至大塘杉木产业基地硬化道路工程</v>
          </cell>
          <cell r="F303" t="str">
            <v>融安县</v>
          </cell>
          <cell r="G303" t="str">
            <v>浮石镇</v>
          </cell>
          <cell r="H303" t="str">
            <v>起西村</v>
          </cell>
        </row>
        <row r="304">
          <cell r="E304" t="str">
            <v>浮石镇鸬鹚洲中寨金桔产业基地硬化道路工程</v>
          </cell>
          <cell r="F304" t="str">
            <v>融安县</v>
          </cell>
          <cell r="G304" t="str">
            <v>浮石镇</v>
          </cell>
          <cell r="H304" t="str">
            <v>鹭鹚洲村</v>
          </cell>
        </row>
        <row r="305">
          <cell r="E305" t="str">
            <v>浮石镇六寮村竹口杉木产业基地硬化道路工程</v>
          </cell>
          <cell r="F305" t="str">
            <v>融安县</v>
          </cell>
          <cell r="G305" t="str">
            <v>浮石镇</v>
          </cell>
          <cell r="H305" t="str">
            <v>六寮村</v>
          </cell>
        </row>
        <row r="306">
          <cell r="E306" t="str">
            <v>浮石镇小律村屯内巷道硬化工程</v>
          </cell>
          <cell r="F306" t="str">
            <v>融安县</v>
          </cell>
          <cell r="G306" t="str">
            <v>浮石镇</v>
          </cell>
          <cell r="H306" t="str">
            <v>小律村</v>
          </cell>
        </row>
        <row r="307">
          <cell r="E307" t="str">
            <v>浮石镇起西村下南木通屯路水毁修复工程</v>
          </cell>
          <cell r="F307" t="str">
            <v>融安县</v>
          </cell>
          <cell r="G307" t="str">
            <v>浮石镇</v>
          </cell>
          <cell r="H307" t="str">
            <v>起西村</v>
          </cell>
        </row>
        <row r="308">
          <cell r="E308" t="str">
            <v>浮石镇浮石村达份屯水毁路面修复工程</v>
          </cell>
          <cell r="F308" t="str">
            <v>融安县</v>
          </cell>
          <cell r="G308" t="str">
            <v>浮石镇</v>
          </cell>
          <cell r="H308" t="str">
            <v>浮石村</v>
          </cell>
        </row>
        <row r="309">
          <cell r="E309" t="str">
            <v>浮石镇桥头村东茶屯内道路硬化工程</v>
          </cell>
          <cell r="F309" t="str">
            <v>融安县</v>
          </cell>
          <cell r="G309" t="str">
            <v>浮石镇</v>
          </cell>
          <cell r="H309" t="str">
            <v>桥头村</v>
          </cell>
        </row>
        <row r="310">
          <cell r="E310" t="str">
            <v>浮石镇桥头村西茶屯内道路硬化工程</v>
          </cell>
          <cell r="F310" t="str">
            <v>融安县</v>
          </cell>
          <cell r="G310" t="str">
            <v>浮石镇</v>
          </cell>
          <cell r="H310" t="str">
            <v>桥头村</v>
          </cell>
        </row>
        <row r="311">
          <cell r="E311" t="str">
            <v>浮石镇桥头村桥头屯内道路硬化工程</v>
          </cell>
          <cell r="F311" t="str">
            <v>融安县</v>
          </cell>
          <cell r="G311" t="str">
            <v>浮石镇</v>
          </cell>
          <cell r="H311" t="str">
            <v>桥头村</v>
          </cell>
        </row>
        <row r="312">
          <cell r="E312" t="str">
            <v>浮石镇桥头村山田屯内道路硬化工程</v>
          </cell>
          <cell r="F312" t="str">
            <v>融安县</v>
          </cell>
          <cell r="G312" t="str">
            <v>浮石镇</v>
          </cell>
          <cell r="H312" t="str">
            <v>桥头村</v>
          </cell>
        </row>
        <row r="313">
          <cell r="E313" t="str">
            <v>浮石镇小律村土口屯道路硬化工程</v>
          </cell>
          <cell r="F313" t="str">
            <v>融安县</v>
          </cell>
          <cell r="G313" t="str">
            <v>浮石镇</v>
          </cell>
          <cell r="H313" t="str">
            <v>小律村</v>
          </cell>
        </row>
        <row r="314">
          <cell r="E314" t="str">
            <v>浮石镇隘口村西岸凹景坡至渡槽头淮山产业基地硬化道路工程（以工代赈）</v>
          </cell>
          <cell r="F314" t="str">
            <v>融安县</v>
          </cell>
          <cell r="G314" t="str">
            <v>浮石镇</v>
          </cell>
          <cell r="H314" t="str">
            <v>隘口村</v>
          </cell>
        </row>
        <row r="315">
          <cell r="E315" t="str">
            <v>浮石镇六寮村白竹饮水提升工程</v>
          </cell>
          <cell r="F315" t="str">
            <v>融安县</v>
          </cell>
          <cell r="G315" t="str">
            <v>浮石镇</v>
          </cell>
          <cell r="H315" t="str">
            <v>六寮村</v>
          </cell>
        </row>
        <row r="316">
          <cell r="E316" t="str">
            <v>浮石镇六寮村余家饮水提升工程</v>
          </cell>
          <cell r="F316" t="str">
            <v>融安县</v>
          </cell>
          <cell r="G316" t="str">
            <v>浮石镇</v>
          </cell>
          <cell r="H316" t="str">
            <v>六寮村</v>
          </cell>
        </row>
        <row r="317">
          <cell r="E317" t="str">
            <v>浮石镇长龙屯水源补充工程</v>
          </cell>
          <cell r="F317" t="str">
            <v>融安县</v>
          </cell>
          <cell r="G317" t="str">
            <v>浮石镇</v>
          </cell>
          <cell r="H317" t="str">
            <v>长龙村</v>
          </cell>
        </row>
        <row r="318">
          <cell r="E318" t="str">
            <v>浮石镇六寮村白竹污水处理设施建设</v>
          </cell>
          <cell r="F318" t="str">
            <v>融安县</v>
          </cell>
          <cell r="G318" t="str">
            <v>浮石镇</v>
          </cell>
          <cell r="H318" t="str">
            <v>六寮村</v>
          </cell>
        </row>
        <row r="319">
          <cell r="E319" t="str">
            <v>浮石镇长龙村兰洞新村污水渠改造工程</v>
          </cell>
          <cell r="F319" t="str">
            <v>融安县</v>
          </cell>
          <cell r="G319" t="str">
            <v>浮石镇</v>
          </cell>
          <cell r="H319" t="str">
            <v>长龙村</v>
          </cell>
        </row>
        <row r="320">
          <cell r="E320" t="str">
            <v>浮石镇长龙村兰洞屯兰洞新村污水排污改造工程</v>
          </cell>
          <cell r="F320" t="str">
            <v>融安县</v>
          </cell>
          <cell r="G320" t="str">
            <v>浮石镇</v>
          </cell>
          <cell r="H320" t="str">
            <v>长龙村</v>
          </cell>
        </row>
        <row r="321">
          <cell r="E321" t="str">
            <v>桥板乡桥板村东安屯西红柿种植设施农业示范基地建设</v>
          </cell>
          <cell r="F321" t="str">
            <v>融安县</v>
          </cell>
          <cell r="G321" t="str">
            <v>桥板乡</v>
          </cell>
          <cell r="H321" t="str">
            <v>桥板村</v>
          </cell>
        </row>
        <row r="322">
          <cell r="E322" t="str">
            <v>桥板乡温塘村甫里屯与温塘屯后寨优质稻产业基地基础灌溉设施建设</v>
          </cell>
          <cell r="F322" t="str">
            <v>融安县</v>
          </cell>
          <cell r="G322" t="str">
            <v>桥板乡</v>
          </cell>
          <cell r="H322" t="str">
            <v>温塘村</v>
          </cell>
        </row>
        <row r="323">
          <cell r="E323" t="str">
            <v>桥板乡阳山村袁家屯至对门屯优质稻产业基地基础灌溉设施建设</v>
          </cell>
          <cell r="F323" t="str">
            <v>融安县</v>
          </cell>
          <cell r="G323" t="str">
            <v>桥板乡</v>
          </cell>
          <cell r="H323" t="str">
            <v>阳山村</v>
          </cell>
        </row>
        <row r="324">
          <cell r="E324" t="str">
            <v>桥板乡桥板村拉镜屯农田排灌水渠建设</v>
          </cell>
          <cell r="F324" t="str">
            <v>融安县</v>
          </cell>
          <cell r="G324" t="str">
            <v>桥板乡</v>
          </cell>
          <cell r="H324" t="str">
            <v>桥板村</v>
          </cell>
        </row>
        <row r="325">
          <cell r="E325" t="str">
            <v>桥板乡阳山村阳岭屯蝙蝠岩至香岭平山优质稻产业基地农田灌溉设施建设</v>
          </cell>
          <cell r="F325" t="str">
            <v>融安县</v>
          </cell>
          <cell r="G325" t="str">
            <v>桥板乡</v>
          </cell>
          <cell r="H325" t="str">
            <v>阳山村</v>
          </cell>
        </row>
        <row r="326">
          <cell r="E326" t="str">
            <v>桥板乡良老村荣村屯屯口至光坡弄柑橘种植基地道路硬化工程</v>
          </cell>
          <cell r="F326" t="str">
            <v>融安县</v>
          </cell>
          <cell r="G326" t="str">
            <v>桥板乡</v>
          </cell>
          <cell r="H326" t="str">
            <v>良老村</v>
          </cell>
        </row>
        <row r="327">
          <cell r="E327" t="str">
            <v>桥板乡中村村山林屯金桔产业种植基地道路硬化工程</v>
          </cell>
          <cell r="F327" t="str">
            <v>融安县</v>
          </cell>
          <cell r="G327" t="str">
            <v>桥板乡</v>
          </cell>
          <cell r="H327" t="str">
            <v>中村村</v>
          </cell>
        </row>
        <row r="328">
          <cell r="E328" t="str">
            <v>桥板乡二村村水口屯过水路面加高建设</v>
          </cell>
          <cell r="F328" t="str">
            <v>融安县</v>
          </cell>
          <cell r="G328" t="str">
            <v>桥板乡</v>
          </cell>
          <cell r="H328" t="str">
            <v>二村村</v>
          </cell>
        </row>
        <row r="329">
          <cell r="E329" t="str">
            <v>桥板乡古板村良午屯二队饮水提升工程</v>
          </cell>
          <cell r="F329" t="str">
            <v>融安县</v>
          </cell>
          <cell r="G329" t="str">
            <v>桥板乡</v>
          </cell>
          <cell r="H329" t="str">
            <v>古板村</v>
          </cell>
        </row>
        <row r="330">
          <cell r="E330" t="str">
            <v>沙子乡三睦村下寨屯、石奇屯、大坪屯灌溉渠道建设项目</v>
          </cell>
          <cell r="F330" t="str">
            <v>融安县</v>
          </cell>
          <cell r="G330" t="str">
            <v>沙子乡</v>
          </cell>
          <cell r="H330" t="str">
            <v>三睦村</v>
          </cell>
        </row>
        <row r="331">
          <cell r="E331" t="str">
            <v>沙子乡桐木村富近屯优质稻产业基地灌溉设施及产业路建设</v>
          </cell>
          <cell r="F331" t="str">
            <v>融安县</v>
          </cell>
          <cell r="G331" t="str">
            <v>沙子乡</v>
          </cell>
          <cell r="H331" t="str">
            <v>桐木村</v>
          </cell>
        </row>
        <row r="332">
          <cell r="E332" t="str">
            <v>沙子乡桐木村桐木屯衣底优质稻基地道路硬化</v>
          </cell>
          <cell r="F332" t="str">
            <v>融安县</v>
          </cell>
          <cell r="G332" t="str">
            <v>沙子乡</v>
          </cell>
          <cell r="H332" t="str">
            <v>桐木村</v>
          </cell>
        </row>
        <row r="333">
          <cell r="E333" t="str">
            <v>沙子乡桐木村下胆屯窑灰甘蔗产业盖板涵建设</v>
          </cell>
          <cell r="F333" t="str">
            <v>融安县</v>
          </cell>
          <cell r="G333" t="str">
            <v>沙子乡</v>
          </cell>
          <cell r="H333" t="str">
            <v>桐木村</v>
          </cell>
        </row>
        <row r="334">
          <cell r="E334" t="str">
            <v>沙子乡麻山村麻山屯拉温山塘渠道建设项目</v>
          </cell>
          <cell r="F334" t="str">
            <v>融安县</v>
          </cell>
          <cell r="G334" t="str">
            <v>沙子乡</v>
          </cell>
          <cell r="H334" t="str">
            <v>麻山村</v>
          </cell>
        </row>
        <row r="335">
          <cell r="E335" t="str">
            <v>沙子乡麻山屯渔都江底灌溉项目</v>
          </cell>
          <cell r="F335" t="str">
            <v>融安县</v>
          </cell>
          <cell r="G335" t="str">
            <v>沙子乡</v>
          </cell>
          <cell r="H335" t="str">
            <v>麻山村</v>
          </cell>
        </row>
        <row r="336">
          <cell r="E336" t="str">
            <v>沙子乡麻山村宅岭屯一里段渠道建设项目</v>
          </cell>
          <cell r="F336" t="str">
            <v>融安县</v>
          </cell>
          <cell r="G336" t="str">
            <v>沙子乡</v>
          </cell>
          <cell r="H336" t="str">
            <v>麻山村</v>
          </cell>
        </row>
        <row r="337">
          <cell r="E337" t="str">
            <v>沙子乡三睦村石岩屯立午陂至水平尾产业路项目</v>
          </cell>
          <cell r="F337" t="str">
            <v>融安县</v>
          </cell>
          <cell r="G337" t="str">
            <v>沙子乡</v>
          </cell>
          <cell r="H337" t="str">
            <v>三睦村</v>
          </cell>
        </row>
        <row r="338">
          <cell r="E338" t="str">
            <v>沙子乡麻山村大园屯里四公路路口至岭口产业路硬化</v>
          </cell>
          <cell r="F338" t="str">
            <v>融安县</v>
          </cell>
          <cell r="G338" t="str">
            <v>沙子乡</v>
          </cell>
          <cell r="H338" t="str">
            <v>麻山村</v>
          </cell>
        </row>
        <row r="339">
          <cell r="E339" t="str">
            <v>沙子乡麻山村大园屯防火碑公路边路口至龙山产业路硬化</v>
          </cell>
          <cell r="F339" t="str">
            <v>融安县</v>
          </cell>
          <cell r="G339" t="str">
            <v>沙子乡</v>
          </cell>
          <cell r="H339" t="str">
            <v>麻山村</v>
          </cell>
        </row>
        <row r="340">
          <cell r="E340" t="str">
            <v>融安县泗顶镇三坡村农业基地灌溉工程</v>
          </cell>
          <cell r="F340" t="str">
            <v>融安县</v>
          </cell>
          <cell r="G340" t="str">
            <v>泗顶镇</v>
          </cell>
          <cell r="H340" t="str">
            <v>三坡村</v>
          </cell>
        </row>
        <row r="341">
          <cell r="E341" t="str">
            <v>泗顶镇马田村佳境屯优质稻产业基地排水渠疏通工程</v>
          </cell>
          <cell r="F341" t="str">
            <v>融安县</v>
          </cell>
          <cell r="G341" t="str">
            <v>泗顶镇</v>
          </cell>
          <cell r="H341" t="str">
            <v>马田村</v>
          </cell>
        </row>
        <row r="342">
          <cell r="E342" t="str">
            <v>泗顶镇上洞村泗坡屯蔬菜基地大棚工程</v>
          </cell>
          <cell r="F342" t="str">
            <v>融安县</v>
          </cell>
          <cell r="G342" t="str">
            <v>泗顶镇</v>
          </cell>
          <cell r="H342" t="str">
            <v>上洞村</v>
          </cell>
        </row>
        <row r="343">
          <cell r="E343" t="str">
            <v>泗顶镇儒南村路福屯地头灌溉水柜</v>
          </cell>
          <cell r="F343" t="str">
            <v>融安县</v>
          </cell>
          <cell r="G343" t="str">
            <v>泗顶镇</v>
          </cell>
          <cell r="H343" t="str">
            <v>儒南村</v>
          </cell>
        </row>
        <row r="344">
          <cell r="E344" t="str">
            <v>泗顶镇泗顶村二队菜篮子基地项目建设工程</v>
          </cell>
          <cell r="F344" t="str">
            <v>融安县</v>
          </cell>
          <cell r="G344" t="str">
            <v>泗顶镇</v>
          </cell>
          <cell r="H344" t="str">
            <v>泗顶村</v>
          </cell>
        </row>
        <row r="345">
          <cell r="E345" t="str">
            <v>泗顶镇寿局村上洞马屯蓄水池工程</v>
          </cell>
          <cell r="F345" t="str">
            <v>融安县</v>
          </cell>
          <cell r="G345" t="str">
            <v>泗顶镇</v>
          </cell>
          <cell r="H345" t="str">
            <v>寿局村</v>
          </cell>
        </row>
        <row r="346">
          <cell r="E346" t="str">
            <v>泗顶镇上洞村泗坡屯电产至细勤渠道建设</v>
          </cell>
          <cell r="F346" t="str">
            <v>融安县</v>
          </cell>
          <cell r="G346" t="str">
            <v>泗顶镇</v>
          </cell>
          <cell r="H346" t="str">
            <v>上洞村</v>
          </cell>
        </row>
        <row r="347">
          <cell r="E347" t="str">
            <v>泗顶镇上洞村大村至松树岭松木产业路硬化</v>
          </cell>
          <cell r="F347" t="str">
            <v>融安县</v>
          </cell>
          <cell r="G347" t="str">
            <v>泗顶镇</v>
          </cell>
          <cell r="H347" t="str">
            <v>上洞村</v>
          </cell>
        </row>
        <row r="348">
          <cell r="E348" t="str">
            <v>泗顶镇村屯水毁道路维修工程</v>
          </cell>
          <cell r="F348" t="str">
            <v>融安县</v>
          </cell>
          <cell r="G348" t="str">
            <v>泗顶镇</v>
          </cell>
          <cell r="H348" t="str">
            <v> 马田村、上洞村</v>
          </cell>
        </row>
        <row r="349">
          <cell r="E349" t="str">
            <v>泗顶镇振彩村上泗塘屯巷道硬化</v>
          </cell>
          <cell r="F349" t="str">
            <v>融安县</v>
          </cell>
          <cell r="G349" t="str">
            <v>泗顶镇</v>
          </cell>
          <cell r="H349" t="str">
            <v>振彩村</v>
          </cell>
        </row>
        <row r="350">
          <cell r="E350" t="str">
            <v>泗顶镇上洞村邹家屯巷道硬化</v>
          </cell>
          <cell r="F350" t="str">
            <v>融安县</v>
          </cell>
          <cell r="G350" t="str">
            <v>泗顶镇</v>
          </cell>
          <cell r="H350" t="str">
            <v>上洞村</v>
          </cell>
        </row>
        <row r="351">
          <cell r="E351" t="str">
            <v>泗顶镇上洞村长江一屯巷道硬化</v>
          </cell>
          <cell r="F351" t="str">
            <v>融安县</v>
          </cell>
          <cell r="G351" t="str">
            <v>泗顶镇</v>
          </cell>
          <cell r="H351" t="str">
            <v>上洞村</v>
          </cell>
        </row>
        <row r="352">
          <cell r="E352" t="str">
            <v>泗顶镇上洞村长江三屯巷道硬化</v>
          </cell>
          <cell r="F352" t="str">
            <v>融安县</v>
          </cell>
          <cell r="G352" t="str">
            <v>泗顶镇</v>
          </cell>
          <cell r="H352" t="str">
            <v>上洞村</v>
          </cell>
        </row>
        <row r="353">
          <cell r="E353" t="str">
            <v>泗顶镇寿局村大社屯香杉产业基地盖板涵项目</v>
          </cell>
          <cell r="F353" t="str">
            <v>融安县</v>
          </cell>
          <cell r="G353" t="str">
            <v>泗顶镇</v>
          </cell>
          <cell r="H353" t="str">
            <v>寿局村</v>
          </cell>
        </row>
        <row r="354">
          <cell r="E354" t="str">
            <v>泗顶镇上洞村长江二屯通屯道路维修</v>
          </cell>
          <cell r="F354" t="str">
            <v>融安县</v>
          </cell>
          <cell r="G354" t="str">
            <v>泗顶镇</v>
          </cell>
          <cell r="H354" t="str">
            <v>上洞村</v>
          </cell>
        </row>
        <row r="355">
          <cell r="E355" t="str">
            <v>泗顶镇上洞村三屯盖板涵</v>
          </cell>
          <cell r="F355" t="str">
            <v>融安县</v>
          </cell>
          <cell r="G355" t="str">
            <v>泗顶镇</v>
          </cell>
          <cell r="H355" t="str">
            <v>上洞村</v>
          </cell>
        </row>
        <row r="356">
          <cell r="E356" t="str">
            <v>融安县泗顶镇三坡村雷号屯拿怀产业路硬化工程</v>
          </cell>
          <cell r="F356" t="str">
            <v>融安县</v>
          </cell>
          <cell r="G356" t="str">
            <v>泗顶镇</v>
          </cell>
          <cell r="H356" t="str">
            <v>三坡村</v>
          </cell>
        </row>
        <row r="357">
          <cell r="E357" t="str">
            <v>融安县泗顶镇三坡村牛角山桥头至白梅产业路硬化工程</v>
          </cell>
          <cell r="F357" t="str">
            <v>融安县</v>
          </cell>
          <cell r="G357" t="str">
            <v>泗顶镇</v>
          </cell>
          <cell r="H357" t="str">
            <v>三坡村</v>
          </cell>
        </row>
        <row r="358">
          <cell r="E358" t="str">
            <v>融安县泗顶镇三坡村下弓屯瓦厂路况至甘勒樔口产业路硬化工程</v>
          </cell>
          <cell r="F358" t="str">
            <v>融安县</v>
          </cell>
          <cell r="G358" t="str">
            <v>泗顶镇</v>
          </cell>
          <cell r="H358" t="str">
            <v>三坡村</v>
          </cell>
        </row>
        <row r="359">
          <cell r="E359" t="str">
            <v>泗顶镇山贝村万安屯补充水源工程</v>
          </cell>
          <cell r="F359" t="str">
            <v>融安县</v>
          </cell>
          <cell r="G359" t="str">
            <v>泗顶镇</v>
          </cell>
          <cell r="H359" t="str">
            <v>山贝村</v>
          </cell>
        </row>
        <row r="360">
          <cell r="E360" t="str">
            <v>泗顶镇振彩村板坪屯饮水巩固提升工程项目</v>
          </cell>
          <cell r="F360" t="str">
            <v>融安县</v>
          </cell>
          <cell r="G360" t="str">
            <v>泗顶镇</v>
          </cell>
          <cell r="H360" t="str">
            <v>振彩村</v>
          </cell>
        </row>
        <row r="361">
          <cell r="E361" t="str">
            <v>泗顶镇振彩村上泗塘屯饮水巩固提升工程项目</v>
          </cell>
          <cell r="F361" t="str">
            <v>融安县</v>
          </cell>
          <cell r="G361" t="str">
            <v>泗顶镇</v>
          </cell>
          <cell r="H361" t="str">
            <v>振彩村</v>
          </cell>
        </row>
        <row r="362">
          <cell r="E362" t="str">
            <v>融安县泗顶镇三坡村里村屯污水治理建设项目</v>
          </cell>
          <cell r="F362" t="str">
            <v>融安县</v>
          </cell>
          <cell r="G362" t="str">
            <v>泗顶镇</v>
          </cell>
          <cell r="H362" t="str">
            <v>三坡村</v>
          </cell>
        </row>
        <row r="363">
          <cell r="E363" t="str">
            <v>融安县泗顶镇吉照村古代屯、大路屯、泗丁屯、上吉照屯等4个屯污水处理工程</v>
          </cell>
          <cell r="F363" t="str">
            <v>融安县</v>
          </cell>
          <cell r="G363" t="str">
            <v>泗顶镇</v>
          </cell>
          <cell r="H363" t="str">
            <v>吉照村</v>
          </cell>
        </row>
        <row r="364">
          <cell r="E364" t="str">
            <v>融安县泗顶镇吉照村拉夯屯、二九屯、下吉照屯等三个屯生活污水排水沟项目建设</v>
          </cell>
          <cell r="F364" t="str">
            <v>融安县</v>
          </cell>
          <cell r="G364" t="str">
            <v>泗顶镇</v>
          </cell>
          <cell r="H364" t="str">
            <v>吉照村</v>
          </cell>
        </row>
        <row r="365">
          <cell r="E365" t="str">
            <v>泗顶镇山贝村永福屯污水治理排水沟建设项目</v>
          </cell>
          <cell r="F365" t="str">
            <v>融安县</v>
          </cell>
          <cell r="G365" t="str">
            <v>泗顶镇</v>
          </cell>
          <cell r="H365" t="str">
            <v>山贝村</v>
          </cell>
        </row>
        <row r="366">
          <cell r="E366" t="str">
            <v>泗顶镇山贝村江坡屯污水治理排水沟建设项目</v>
          </cell>
          <cell r="F366" t="str">
            <v>融安县</v>
          </cell>
          <cell r="G366" t="str">
            <v>泗顶镇</v>
          </cell>
          <cell r="H366" t="str">
            <v>山贝村</v>
          </cell>
        </row>
        <row r="367">
          <cell r="E367" t="str">
            <v>泗顶镇山贝村上东屯污水治理排水沟建设项目</v>
          </cell>
          <cell r="F367" t="str">
            <v>融安县</v>
          </cell>
          <cell r="G367" t="str">
            <v>泗顶镇</v>
          </cell>
          <cell r="H367" t="str">
            <v>山贝村</v>
          </cell>
        </row>
        <row r="368">
          <cell r="E368" t="str">
            <v>潭头乡新桂村大境屯屯口优质稻产业基地灌溉水渠建设项目</v>
          </cell>
          <cell r="F368" t="str">
            <v>融安县</v>
          </cell>
          <cell r="G368" t="str">
            <v>潭头乡</v>
          </cell>
          <cell r="H368" t="str">
            <v>新桂村</v>
          </cell>
        </row>
        <row r="369">
          <cell r="E369" t="str">
            <v>潭头乡新林村石便屯那边河优质稻产业基地灌溉水渠建设项目</v>
          </cell>
          <cell r="F369" t="str">
            <v>融安县</v>
          </cell>
          <cell r="G369" t="str">
            <v>潭头乡</v>
          </cell>
          <cell r="H369" t="str">
            <v>新林村</v>
          </cell>
        </row>
        <row r="370">
          <cell r="E370" t="str">
            <v>潭头乡龙城村西塘屯婆杀曹优质稻产业基地水渠建设</v>
          </cell>
          <cell r="F370" t="str">
            <v>融安县</v>
          </cell>
          <cell r="G370" t="str">
            <v>潭头乡</v>
          </cell>
          <cell r="H370" t="str">
            <v>龙城村</v>
          </cell>
        </row>
        <row r="371">
          <cell r="E371" t="str">
            <v>潭头乡西岸村西浔屯水菇槽优质稻产业基地排水渠建设工程</v>
          </cell>
          <cell r="F371" t="str">
            <v>融安县</v>
          </cell>
          <cell r="G371" t="str">
            <v>潭头乡</v>
          </cell>
          <cell r="H371" t="str">
            <v>西岸村</v>
          </cell>
        </row>
        <row r="372">
          <cell r="E372" t="str">
            <v>潭头乡新林村蓬山屯水灵优质稻产业基地灌溉水渠建设项目</v>
          </cell>
          <cell r="F372" t="str">
            <v>融安县</v>
          </cell>
          <cell r="G372" t="str">
            <v>潭头乡</v>
          </cell>
          <cell r="H372" t="str">
            <v>新林村</v>
          </cell>
        </row>
        <row r="373">
          <cell r="E373" t="str">
            <v>潭头乡新林村马安屯拿旅优质稻产业基地灌溉水渠建设项目</v>
          </cell>
          <cell r="F373" t="str">
            <v>融安县</v>
          </cell>
          <cell r="G373" t="str">
            <v>潭头乡</v>
          </cell>
          <cell r="H373" t="str">
            <v>新林村</v>
          </cell>
        </row>
        <row r="374">
          <cell r="E374" t="str">
            <v>潭头乡红岭村红岭屯大坪优质稻产业基地灌溉水渠建设项目</v>
          </cell>
          <cell r="F374" t="str">
            <v>融安县</v>
          </cell>
          <cell r="G374" t="str">
            <v>潭头乡</v>
          </cell>
          <cell r="H374" t="str">
            <v>红岭村</v>
          </cell>
        </row>
        <row r="375">
          <cell r="E375" t="str">
            <v>潭头乡龙城村大诺屯坝塘安优质稻产业基地灌溉渠道工程</v>
          </cell>
          <cell r="F375" t="str">
            <v>融安县</v>
          </cell>
          <cell r="G375" t="str">
            <v>潭头乡</v>
          </cell>
          <cell r="H375" t="str">
            <v>龙城村</v>
          </cell>
        </row>
        <row r="376">
          <cell r="E376" t="str">
            <v>潭头乡岭背村新何洞屯村头优质稻产业基地排水渠建设</v>
          </cell>
          <cell r="F376" t="str">
            <v>融安县</v>
          </cell>
          <cell r="G376" t="str">
            <v>潭头乡</v>
          </cell>
          <cell r="H376" t="str">
            <v>岭背村</v>
          </cell>
        </row>
        <row r="377">
          <cell r="E377" t="str">
            <v>潭头乡东相村泰山屯至大院、东潭、西潭屯道路修复巩固项目</v>
          </cell>
          <cell r="F377" t="str">
            <v>融安县</v>
          </cell>
          <cell r="G377" t="str">
            <v>潭头乡</v>
          </cell>
          <cell r="H377" t="str">
            <v>东相村</v>
          </cell>
        </row>
        <row r="378">
          <cell r="E378" t="str">
            <v>潭头乡红岭村大寨屯大山漕农村安全饮水巩固提升项目</v>
          </cell>
          <cell r="F378" t="str">
            <v>融安县</v>
          </cell>
          <cell r="G378" t="str">
            <v>潭头乡</v>
          </cell>
          <cell r="H378" t="str">
            <v>红岭村</v>
          </cell>
        </row>
        <row r="379">
          <cell r="E379" t="str">
            <v>潭头乡岭背村饮水保障巩固提升补充项目</v>
          </cell>
          <cell r="F379" t="str">
            <v>融安县</v>
          </cell>
          <cell r="G379" t="str">
            <v>潭头乡</v>
          </cell>
          <cell r="H379" t="str">
            <v>岭背村</v>
          </cell>
        </row>
        <row r="380">
          <cell r="E380" t="str">
            <v>潭头乡大岸村北岸屯饮水保障提升项目</v>
          </cell>
          <cell r="F380" t="str">
            <v>融安县</v>
          </cell>
          <cell r="G380" t="str">
            <v>潭头乡</v>
          </cell>
          <cell r="H380" t="str">
            <v>大岸村</v>
          </cell>
        </row>
        <row r="381">
          <cell r="E381" t="str">
            <v>潭头乡农村生产用水新建提升项目</v>
          </cell>
          <cell r="F381" t="str">
            <v>融安县</v>
          </cell>
          <cell r="G381" t="str">
            <v>潭头乡</v>
          </cell>
          <cell r="H381" t="str">
            <v>新桂村新林村潭头村西岸村东相村龙城村红岭村培村村大岸村岭背村何洞村</v>
          </cell>
        </row>
        <row r="382">
          <cell r="E382" t="str">
            <v>潭头乡岭背村乡村振兴农村生活污水治理项目</v>
          </cell>
          <cell r="F382" t="str">
            <v>融安县</v>
          </cell>
          <cell r="G382" t="str">
            <v>潭头乡</v>
          </cell>
          <cell r="H382" t="str">
            <v>岭背村</v>
          </cell>
        </row>
        <row r="383">
          <cell r="E383" t="str">
            <v>融安县雅瑶乡黄金村桥头一屯农田排灌水渠建设项目</v>
          </cell>
          <cell r="F383" t="str">
            <v>融安县</v>
          </cell>
          <cell r="G383" t="str">
            <v>雅瑶乡</v>
          </cell>
        </row>
        <row r="384">
          <cell r="E384" t="str">
            <v>融安县雅瑶乡章口村二屯至平利屯小水渠</v>
          </cell>
          <cell r="F384" t="str">
            <v>融安县</v>
          </cell>
          <cell r="G384" t="str">
            <v>雅瑶乡</v>
          </cell>
        </row>
        <row r="385">
          <cell r="E385" t="str">
            <v>融安县雅瑶乡大琴村大沙屯农田灌溉渠道维修项目</v>
          </cell>
          <cell r="F385" t="str">
            <v>融安县</v>
          </cell>
          <cell r="G385" t="str">
            <v>雅瑶乡</v>
          </cell>
        </row>
        <row r="386">
          <cell r="E386" t="str">
            <v>融安县雅瑶乡雅瑶村水沟脚金桔产业基地项目</v>
          </cell>
          <cell r="F386" t="str">
            <v>融安县</v>
          </cell>
          <cell r="G386" t="str">
            <v>雅瑶乡</v>
          </cell>
        </row>
        <row r="387">
          <cell r="E387" t="str">
            <v>融安县雅瑶乡黄金村老村屯金桔产业园基础设施提升</v>
          </cell>
          <cell r="F387" t="str">
            <v>融安县</v>
          </cell>
          <cell r="G387" t="str">
            <v>雅瑶乡</v>
          </cell>
        </row>
        <row r="388">
          <cell r="E388" t="str">
            <v>融安县雅瑶乡福田村龙勉屯至石果屯金桔产业基地项目</v>
          </cell>
          <cell r="F388" t="str">
            <v>融安县</v>
          </cell>
          <cell r="G388" t="str">
            <v>雅瑶乡</v>
          </cell>
        </row>
        <row r="389">
          <cell r="E389" t="str">
            <v>融安县雅瑶乡章口村平利屯金桔产业园</v>
          </cell>
          <cell r="F389" t="str">
            <v>融安县</v>
          </cell>
          <cell r="G389" t="str">
            <v>雅瑶乡</v>
          </cell>
        </row>
        <row r="390">
          <cell r="E390" t="str">
            <v>融安县雅瑶乡苏田村下南山屯刘家厂金桔产业路</v>
          </cell>
          <cell r="F390" t="str">
            <v>融安县</v>
          </cell>
          <cell r="G390" t="str">
            <v>雅瑶乡</v>
          </cell>
        </row>
        <row r="391">
          <cell r="E391" t="str">
            <v>融安县雅瑶乡大琴村大琴一屯傅家金桔产业园建设工程</v>
          </cell>
          <cell r="F391" t="str">
            <v>融安县</v>
          </cell>
          <cell r="G391" t="str">
            <v>雅瑶乡</v>
          </cell>
        </row>
        <row r="392">
          <cell r="E392" t="str">
            <v>融安县雅瑶乡黄金村黄金村小菜岭金桔产业道路硬化</v>
          </cell>
          <cell r="F392" t="str">
            <v>融安县</v>
          </cell>
          <cell r="G392" t="str">
            <v>雅瑶乡</v>
          </cell>
          <cell r="H392" t="str">
            <v>黄金村</v>
          </cell>
        </row>
        <row r="393">
          <cell r="E393" t="str">
            <v>融安县雅瑶乡福田村麻朝金桔产业基地项目</v>
          </cell>
          <cell r="F393" t="str">
            <v>融安县</v>
          </cell>
          <cell r="G393" t="str">
            <v>雅瑶乡</v>
          </cell>
          <cell r="H393" t="str">
            <v>福田村</v>
          </cell>
        </row>
        <row r="394">
          <cell r="E394" t="str">
            <v>融安县雅瑶乡冠带村拉近精品金桔冷链物流与高附加值加工基地</v>
          </cell>
          <cell r="F394" t="str">
            <v>融安县</v>
          </cell>
          <cell r="G394" t="str">
            <v>雅瑶乡</v>
          </cell>
        </row>
        <row r="395">
          <cell r="E395" t="str">
            <v>融安县雅瑶乡冠带村葡萄屯金桔产业园建设工程</v>
          </cell>
          <cell r="F395" t="str">
            <v>融安县</v>
          </cell>
          <cell r="G395" t="str">
            <v>雅瑶乡</v>
          </cell>
        </row>
        <row r="396">
          <cell r="E396" t="str">
            <v>融安县雅瑶乡章口村章口一屯晒坪背金桔产业园</v>
          </cell>
          <cell r="F396" t="str">
            <v>融安县</v>
          </cell>
          <cell r="G396" t="str">
            <v>雅瑶乡</v>
          </cell>
          <cell r="H396" t="str">
            <v>章口村</v>
          </cell>
        </row>
        <row r="397">
          <cell r="E397" t="str">
            <v>融安县雅瑶乡福田村对江屯金桔产业基地项目</v>
          </cell>
          <cell r="F397" t="str">
            <v>融安县</v>
          </cell>
          <cell r="G397" t="str">
            <v>雅瑶乡</v>
          </cell>
          <cell r="H397" t="str">
            <v>福田村</v>
          </cell>
        </row>
        <row r="398">
          <cell r="E398" t="str">
            <v>融安县雅瑶乡大琴村鸟龙五屯庙金桔产业园建设工程</v>
          </cell>
          <cell r="F398" t="str">
            <v>融安县</v>
          </cell>
          <cell r="G398" t="str">
            <v>雅瑶乡</v>
          </cell>
          <cell r="H398" t="str">
            <v>大琴村</v>
          </cell>
        </row>
        <row r="399">
          <cell r="E399" t="str">
            <v>融安县雅瑶乡苏田村马岭屯铁石山香杉产业道路扩建工程</v>
          </cell>
          <cell r="F399" t="str">
            <v>融安县</v>
          </cell>
          <cell r="G399" t="str">
            <v>雅瑶乡</v>
          </cell>
          <cell r="H399" t="str">
            <v>苏田村</v>
          </cell>
        </row>
        <row r="400">
          <cell r="E400" t="str">
            <v>融安县雅瑶乡冠带村永坪金桔产业园或产业园基础设施提升</v>
          </cell>
          <cell r="F400" t="str">
            <v>融安县</v>
          </cell>
          <cell r="G400" t="str">
            <v>雅瑶乡</v>
          </cell>
        </row>
        <row r="401">
          <cell r="E401" t="str">
            <v>雅瑶乡车平村河口屯至江尾屯道路水毁修复工程</v>
          </cell>
          <cell r="F401" t="str">
            <v>融安县</v>
          </cell>
          <cell r="G401" t="str">
            <v>雅瑶乡</v>
          </cell>
        </row>
        <row r="402">
          <cell r="E402" t="str">
            <v>融安县雅瑶乡村屯入户路项目</v>
          </cell>
          <cell r="F402" t="str">
            <v>融安县</v>
          </cell>
          <cell r="G402" t="str">
            <v>雅瑶乡</v>
          </cell>
          <cell r="H402" t="str">
            <v>雅瑶乡</v>
          </cell>
        </row>
        <row r="403">
          <cell r="E403" t="str">
            <v>融安县雅瑶乡雅瑶村江口屯，大塘屯人居环境整治工程</v>
          </cell>
          <cell r="F403" t="str">
            <v>融安县</v>
          </cell>
          <cell r="G403" t="str">
            <v>雅瑶乡</v>
          </cell>
          <cell r="H403" t="str">
            <v>雅瑶村</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95"/>
  <sheetViews>
    <sheetView tabSelected="1" view="pageBreakPreview" zoomScaleNormal="145" workbookViewId="0">
      <pane ySplit="5" topLeftCell="A6" activePane="bottomLeft" state="frozen"/>
      <selection/>
      <selection pane="bottomLeft" activeCell="C1" sqref="C$1:E$1048576"/>
    </sheetView>
  </sheetViews>
  <sheetFormatPr defaultColWidth="9" defaultRowHeight="13.5"/>
  <cols>
    <col min="1" max="1" width="5.375" style="1" customWidth="1"/>
    <col min="2" max="2" width="26.625" style="1" customWidth="1"/>
    <col min="3" max="4" width="10.5083333333333" style="1" customWidth="1"/>
    <col min="5" max="5" width="10.5" style="1" customWidth="1"/>
    <col min="6" max="6" width="31.8" style="5" customWidth="1"/>
    <col min="7" max="7" width="6" style="1" customWidth="1"/>
    <col min="8" max="8" width="7.325" style="1" customWidth="1"/>
    <col min="9" max="9" width="6" style="1" customWidth="1"/>
    <col min="10" max="10" width="10.7666666666667" style="1" customWidth="1"/>
    <col min="11" max="11" width="11.1083333333333" style="1" customWidth="1"/>
    <col min="12" max="12" width="10.625" style="1" customWidth="1"/>
    <col min="13" max="13" width="9.875" style="1" customWidth="1"/>
    <col min="14" max="15" width="8.26666666666667" style="1" customWidth="1"/>
    <col min="16" max="16" width="35.5" style="5" customWidth="1"/>
    <col min="17" max="17" width="32.375" style="6" customWidth="1"/>
    <col min="18" max="18" width="13.75" style="7" customWidth="1"/>
    <col min="19" max="19" width="8.1" style="1" customWidth="1"/>
    <col min="20" max="20" width="21.25" style="1" customWidth="1"/>
    <col min="21" max="21" width="15" style="1" customWidth="1"/>
    <col min="22" max="22" width="8.125" style="1" customWidth="1"/>
    <col min="23" max="23" width="11.9" style="1" customWidth="1"/>
    <col min="24" max="24" width="6.725" style="1" customWidth="1"/>
    <col min="25" max="25" width="6.63333333333333" style="1" customWidth="1"/>
    <col min="26" max="26" width="9.90833333333333" style="1" customWidth="1"/>
    <col min="27" max="27" width="9.74166666666667" style="1" customWidth="1"/>
    <col min="28" max="28" width="8.61666666666667" style="1" customWidth="1"/>
    <col min="29" max="29" width="6.725" style="1" customWidth="1"/>
    <col min="30" max="31" width="6.9" style="1" customWidth="1"/>
    <col min="32" max="32" width="5.625" style="1" customWidth="1"/>
    <col min="33" max="35" width="9" style="1" customWidth="1"/>
    <col min="36" max="16384" width="9" style="1"/>
  </cols>
  <sheetData>
    <row r="1" spans="1:32">
      <c r="A1" s="1" t="s">
        <v>0</v>
      </c>
    </row>
    <row r="2" ht="32" customHeight="1" spans="1:32">
      <c r="A2" s="8" t="s">
        <v>1</v>
      </c>
      <c r="B2" s="8"/>
      <c r="C2" s="8"/>
      <c r="D2" s="8"/>
      <c r="E2" s="8"/>
      <c r="F2" s="9"/>
      <c r="G2" s="8"/>
      <c r="H2" s="8"/>
      <c r="I2" s="8"/>
      <c r="J2" s="8"/>
      <c r="K2" s="8"/>
      <c r="L2" s="8"/>
      <c r="M2" s="8"/>
      <c r="N2" s="8"/>
      <c r="O2" s="8"/>
      <c r="P2" s="10"/>
      <c r="Q2" s="11"/>
      <c r="R2" s="8"/>
      <c r="S2" s="8"/>
      <c r="T2" s="8"/>
      <c r="U2" s="8"/>
      <c r="V2" s="8"/>
      <c r="W2" s="8"/>
      <c r="X2" s="8"/>
      <c r="Y2" s="8"/>
      <c r="Z2" s="8"/>
      <c r="AA2" s="8"/>
      <c r="AB2" s="8"/>
      <c r="AC2" s="8"/>
      <c r="AD2" s="8"/>
      <c r="AE2" s="8"/>
      <c r="AF2" s="8"/>
    </row>
    <row r="3" s="1" customFormat="1" ht="32" customHeight="1" spans="1:32">
      <c r="A3" s="8"/>
      <c r="B3" s="8"/>
      <c r="C3" s="8"/>
      <c r="D3" s="8"/>
      <c r="E3" s="8"/>
      <c r="F3" s="9"/>
      <c r="G3" s="8"/>
      <c r="H3" s="8"/>
      <c r="I3" s="8"/>
      <c r="J3" s="8"/>
      <c r="K3" s="8"/>
      <c r="L3" s="8"/>
      <c r="M3" s="1"/>
      <c r="N3" s="8"/>
      <c r="O3" s="8"/>
      <c r="P3" s="10"/>
      <c r="Q3" s="11"/>
      <c r="R3" s="8"/>
      <c r="S3" s="8"/>
      <c r="T3" s="8"/>
      <c r="U3" s="8"/>
      <c r="V3" s="8"/>
      <c r="W3" s="8"/>
      <c r="X3" s="8"/>
      <c r="Y3" s="8"/>
      <c r="Z3" s="8"/>
      <c r="AA3" s="8"/>
      <c r="AB3" s="8"/>
      <c r="AC3" s="8"/>
      <c r="AD3" s="8"/>
      <c r="AE3" s="8"/>
      <c r="AF3" s="8"/>
    </row>
    <row r="4" s="2" customFormat="1" ht="26" customHeight="1" spans="1:32">
      <c r="A4" s="12" t="s">
        <v>2</v>
      </c>
      <c r="B4" s="12"/>
      <c r="C4" s="12" t="s">
        <v>3</v>
      </c>
      <c r="D4" s="12" t="s">
        <v>4</v>
      </c>
      <c r="E4" s="12" t="s">
        <v>5</v>
      </c>
      <c r="F4" s="12" t="s">
        <v>6</v>
      </c>
      <c r="G4" s="13" t="s">
        <v>7</v>
      </c>
      <c r="H4" s="13"/>
      <c r="I4" s="13"/>
      <c r="J4" s="14" t="s">
        <v>8</v>
      </c>
      <c r="K4" s="14"/>
      <c r="L4" s="13" t="s">
        <v>9</v>
      </c>
      <c r="M4" s="13"/>
      <c r="N4" s="13"/>
      <c r="O4" s="13"/>
      <c r="P4" s="15" t="s">
        <v>10</v>
      </c>
      <c r="Q4" s="15" t="s">
        <v>11</v>
      </c>
      <c r="R4" s="15" t="s">
        <v>12</v>
      </c>
      <c r="S4" s="15" t="s">
        <v>13</v>
      </c>
      <c r="T4" s="15" t="s">
        <v>14</v>
      </c>
      <c r="U4" s="15" t="s">
        <v>15</v>
      </c>
      <c r="V4" s="15" t="s">
        <v>16</v>
      </c>
      <c r="W4" s="15" t="s">
        <v>17</v>
      </c>
      <c r="X4" s="13" t="s">
        <v>18</v>
      </c>
      <c r="Y4" s="13"/>
      <c r="Z4" s="13"/>
      <c r="AA4" s="13"/>
      <c r="AB4" s="13"/>
      <c r="AC4" s="15" t="s">
        <v>19</v>
      </c>
      <c r="AD4" s="15" t="s">
        <v>20</v>
      </c>
      <c r="AE4" s="12" t="s">
        <v>21</v>
      </c>
      <c r="AF4" s="15" t="s">
        <v>22</v>
      </c>
    </row>
    <row r="5" s="3" customFormat="1" ht="27" customHeight="1" spans="1:32">
      <c r="A5" s="16"/>
      <c r="B5" s="16"/>
      <c r="C5" s="16"/>
      <c r="D5" s="16"/>
      <c r="E5" s="16"/>
      <c r="F5" s="16"/>
      <c r="G5" s="17" t="s">
        <v>23</v>
      </c>
      <c r="H5" s="17" t="s">
        <v>24</v>
      </c>
      <c r="I5" s="17" t="s">
        <v>25</v>
      </c>
      <c r="J5" s="17" t="s">
        <v>26</v>
      </c>
      <c r="K5" s="17" t="s">
        <v>27</v>
      </c>
      <c r="L5" s="17" t="s">
        <v>28</v>
      </c>
      <c r="M5" s="17" t="s">
        <v>29</v>
      </c>
      <c r="N5" s="17" t="s">
        <v>30</v>
      </c>
      <c r="O5" s="17" t="s">
        <v>31</v>
      </c>
      <c r="P5" s="17"/>
      <c r="Q5" s="17"/>
      <c r="R5" s="17"/>
      <c r="S5" s="17"/>
      <c r="T5" s="17"/>
      <c r="U5" s="17"/>
      <c r="V5" s="17"/>
      <c r="W5" s="17"/>
      <c r="X5" s="17" t="s">
        <v>32</v>
      </c>
      <c r="Y5" s="17" t="s">
        <v>33</v>
      </c>
      <c r="Z5" s="17" t="s">
        <v>34</v>
      </c>
      <c r="AA5" s="17" t="s">
        <v>35</v>
      </c>
      <c r="AB5" s="17" t="s">
        <v>36</v>
      </c>
      <c r="AC5" s="17"/>
      <c r="AD5" s="17"/>
      <c r="AE5" s="16"/>
      <c r="AF5" s="17"/>
    </row>
    <row r="6" s="3" customFormat="1" ht="27" customHeight="1" spans="1:32">
      <c r="A6" s="16"/>
      <c r="B6" s="16"/>
      <c r="C6" s="16"/>
      <c r="D6" s="16"/>
      <c r="E6" s="16"/>
      <c r="F6" s="16"/>
      <c r="G6" s="17"/>
      <c r="H6" s="17"/>
      <c r="I6" s="17"/>
      <c r="J6" s="17"/>
      <c r="K6" s="17"/>
      <c r="L6" s="17">
        <f>SUM(L7:L519)</f>
        <v>24979.065526</v>
      </c>
      <c r="M6" s="17">
        <f>SUM(M7:M519)</f>
        <v>24979.065526</v>
      </c>
      <c r="N6" s="17"/>
      <c r="O6" s="17"/>
      <c r="P6" s="17"/>
      <c r="Q6" s="17"/>
      <c r="R6" s="17"/>
      <c r="S6" s="17"/>
      <c r="T6" s="17"/>
      <c r="U6" s="17"/>
      <c r="V6" s="17"/>
      <c r="W6" s="17"/>
      <c r="X6" s="17"/>
      <c r="Y6" s="17"/>
      <c r="Z6" s="17"/>
      <c r="AA6" s="17"/>
      <c r="AB6" s="17"/>
      <c r="AC6" s="17"/>
      <c r="AD6" s="17"/>
      <c r="AE6" s="16"/>
      <c r="AF6" s="17"/>
    </row>
    <row r="7" s="4" customFormat="1" ht="33.75" spans="1:32">
      <c r="A7" s="18">
        <v>1</v>
      </c>
      <c r="B7" s="19" t="s">
        <v>37</v>
      </c>
      <c r="C7" s="18" t="s">
        <v>38</v>
      </c>
      <c r="D7" s="18" t="s">
        <v>39</v>
      </c>
      <c r="E7" s="18" t="s">
        <v>40</v>
      </c>
      <c r="F7" s="19" t="s">
        <v>37</v>
      </c>
      <c r="G7" s="18" t="s">
        <v>41</v>
      </c>
      <c r="H7" s="18" t="str">
        <f>VLOOKUP(F:F,'[2]26年度申报项目'!$E$1:$H$65536,3,0)</f>
        <v>板榄镇</v>
      </c>
      <c r="I7" s="18" t="str">
        <f>VLOOKUP(F:F,'[2]26年度申报项目'!$E$1:$H$65536,4,0)</f>
        <v>门楼村</v>
      </c>
      <c r="J7" s="20" t="s">
        <v>42</v>
      </c>
      <c r="K7" s="20" t="s">
        <v>43</v>
      </c>
      <c r="L7" s="20">
        <v>81.709687</v>
      </c>
      <c r="M7" s="18">
        <v>81.709687</v>
      </c>
      <c r="N7" s="18">
        <v>0</v>
      </c>
      <c r="O7" s="18">
        <v>0</v>
      </c>
      <c r="P7" s="19" t="s">
        <v>44</v>
      </c>
      <c r="Q7" s="19" t="s">
        <v>45</v>
      </c>
      <c r="R7" s="18" t="s">
        <v>46</v>
      </c>
      <c r="S7" s="18" t="s">
        <v>47</v>
      </c>
      <c r="T7" s="18" t="s">
        <v>48</v>
      </c>
      <c r="U7" s="18" t="s">
        <v>48</v>
      </c>
      <c r="V7" s="18" t="s">
        <v>49</v>
      </c>
      <c r="W7" s="18">
        <v>13377072826</v>
      </c>
      <c r="X7" s="18">
        <v>78</v>
      </c>
      <c r="Y7" s="18">
        <v>256</v>
      </c>
      <c r="Z7" s="18">
        <v>15</v>
      </c>
      <c r="AA7" s="18">
        <v>46</v>
      </c>
      <c r="AB7" s="18">
        <v>256</v>
      </c>
      <c r="AC7" s="20" t="str">
        <f>VLOOKUP(F:F,[1]县直单位!$E$1:$AC$65536,24,0)</f>
        <v>否</v>
      </c>
      <c r="AD7" s="20" t="str">
        <f>VLOOKUP(F:F,[1]县直单位!$E$1:$AC$65536,25,0)</f>
        <v>否</v>
      </c>
      <c r="AE7" s="20" t="s">
        <v>47</v>
      </c>
      <c r="AF7" s="20"/>
    </row>
    <row r="8" s="4" customFormat="1" ht="45" spans="1:32">
      <c r="A8" s="18">
        <v>2</v>
      </c>
      <c r="B8" s="19" t="s">
        <v>50</v>
      </c>
      <c r="C8" s="18" t="s">
        <v>38</v>
      </c>
      <c r="D8" s="18" t="s">
        <v>39</v>
      </c>
      <c r="E8" s="18" t="s">
        <v>40</v>
      </c>
      <c r="F8" s="19" t="s">
        <v>50</v>
      </c>
      <c r="G8" s="18" t="s">
        <v>41</v>
      </c>
      <c r="H8" s="18" t="str">
        <f>VLOOKUP(F:F,'[2]26年度申报项目'!$E$1:$H$65536,3,0)</f>
        <v>东起乡</v>
      </c>
      <c r="I8" s="18" t="str">
        <f>VLOOKUP(F:F,'[2]26年度申报项目'!$E$1:$H$65536,4,0)</f>
        <v>红日村</v>
      </c>
      <c r="J8" s="20" t="s">
        <v>42</v>
      </c>
      <c r="K8" s="20" t="s">
        <v>43</v>
      </c>
      <c r="L8" s="20">
        <v>109.56</v>
      </c>
      <c r="M8" s="18">
        <v>109.56</v>
      </c>
      <c r="N8" s="18">
        <v>0</v>
      </c>
      <c r="O8" s="18">
        <v>0</v>
      </c>
      <c r="P8" s="19" t="s">
        <v>51</v>
      </c>
      <c r="Q8" s="19" t="s">
        <v>45</v>
      </c>
      <c r="R8" s="18" t="s">
        <v>52</v>
      </c>
      <c r="S8" s="18" t="s">
        <v>47</v>
      </c>
      <c r="T8" s="18" t="s">
        <v>48</v>
      </c>
      <c r="U8" s="18" t="s">
        <v>48</v>
      </c>
      <c r="V8" s="18" t="s">
        <v>49</v>
      </c>
      <c r="W8" s="18">
        <v>13377072826</v>
      </c>
      <c r="X8" s="18">
        <v>142</v>
      </c>
      <c r="Y8" s="18">
        <v>547</v>
      </c>
      <c r="Z8" s="18">
        <v>30</v>
      </c>
      <c r="AA8" s="18">
        <v>105</v>
      </c>
      <c r="AB8" s="18">
        <v>547</v>
      </c>
      <c r="AC8" s="20" t="str">
        <f>VLOOKUP(F:F,[1]县直单位!$E$1:$AC$65536,24,0)</f>
        <v>否</v>
      </c>
      <c r="AD8" s="20" t="str">
        <f>VLOOKUP(F:F,[1]县直单位!$E$1:$AC$65536,25,0)</f>
        <v>否</v>
      </c>
      <c r="AE8" s="20" t="s">
        <v>47</v>
      </c>
      <c r="AF8" s="20"/>
    </row>
    <row r="9" s="4" customFormat="1" ht="67.5" spans="1:32">
      <c r="A9" s="18">
        <v>3</v>
      </c>
      <c r="B9" s="19" t="s">
        <v>53</v>
      </c>
      <c r="C9" s="18" t="s">
        <v>38</v>
      </c>
      <c r="D9" s="18" t="s">
        <v>39</v>
      </c>
      <c r="E9" s="18" t="s">
        <v>40</v>
      </c>
      <c r="F9" s="19" t="s">
        <v>53</v>
      </c>
      <c r="G9" s="18" t="s">
        <v>41</v>
      </c>
      <c r="H9" s="18" t="str">
        <f>VLOOKUP(F:F,'[2]26年度申报项目'!$E$1:$H$65536,3,0)</f>
        <v>泗顶镇</v>
      </c>
      <c r="I9" s="18" t="str">
        <f>VLOOKUP(F:F,'[2]26年度申报项目'!$E$1:$H$65536,4,0)</f>
        <v>山贝村</v>
      </c>
      <c r="J9" s="20" t="s">
        <v>42</v>
      </c>
      <c r="K9" s="20" t="s">
        <v>43</v>
      </c>
      <c r="L9" s="20">
        <v>138.83</v>
      </c>
      <c r="M9" s="18">
        <v>138.83</v>
      </c>
      <c r="N9" s="18">
        <v>0</v>
      </c>
      <c r="O9" s="18">
        <v>0</v>
      </c>
      <c r="P9" s="19" t="s">
        <v>54</v>
      </c>
      <c r="Q9" s="19" t="s">
        <v>55</v>
      </c>
      <c r="R9" s="18" t="s">
        <v>46</v>
      </c>
      <c r="S9" s="18" t="s">
        <v>47</v>
      </c>
      <c r="T9" s="18" t="s">
        <v>48</v>
      </c>
      <c r="U9" s="18" t="s">
        <v>48</v>
      </c>
      <c r="V9" s="18" t="s">
        <v>49</v>
      </c>
      <c r="W9" s="18">
        <v>13377072826</v>
      </c>
      <c r="X9" s="18">
        <v>130</v>
      </c>
      <c r="Y9" s="18">
        <v>489</v>
      </c>
      <c r="Z9" s="18">
        <v>22</v>
      </c>
      <c r="AA9" s="18">
        <v>89</v>
      </c>
      <c r="AB9" s="18">
        <v>489</v>
      </c>
      <c r="AC9" s="20" t="str">
        <f>VLOOKUP(F:F,[1]县直单位!$E$1:$AC$65536,24,0)</f>
        <v>否</v>
      </c>
      <c r="AD9" s="20" t="str">
        <f>VLOOKUP(F:F,[1]县直单位!$E$1:$AC$65536,25,0)</f>
        <v>否</v>
      </c>
      <c r="AE9" s="20" t="s">
        <v>47</v>
      </c>
      <c r="AF9" s="20"/>
    </row>
    <row r="10" s="4" customFormat="1" ht="56.25" spans="1:32">
      <c r="A10" s="18">
        <v>4</v>
      </c>
      <c r="B10" s="19" t="s">
        <v>56</v>
      </c>
      <c r="C10" s="18" t="s">
        <v>38</v>
      </c>
      <c r="D10" s="18" t="s">
        <v>39</v>
      </c>
      <c r="E10" s="18" t="s">
        <v>40</v>
      </c>
      <c r="F10" s="19" t="s">
        <v>56</v>
      </c>
      <c r="G10" s="18" t="s">
        <v>41</v>
      </c>
      <c r="H10" s="18" t="str">
        <f>VLOOKUP(F:F,'[2]26年度申报项目'!$E$1:$H$65536,3,0)</f>
        <v>各乡镇</v>
      </c>
      <c r="I10" s="18"/>
      <c r="J10" s="20" t="s">
        <v>57</v>
      </c>
      <c r="K10" s="20" t="s">
        <v>58</v>
      </c>
      <c r="L10" s="20">
        <v>100</v>
      </c>
      <c r="M10" s="18">
        <v>100</v>
      </c>
      <c r="N10" s="18">
        <v>0</v>
      </c>
      <c r="O10" s="18">
        <v>0</v>
      </c>
      <c r="P10" s="19" t="s">
        <v>59</v>
      </c>
      <c r="Q10" s="19" t="s">
        <v>60</v>
      </c>
      <c r="R10" s="18" t="s">
        <v>61</v>
      </c>
      <c r="S10" s="18" t="s">
        <v>47</v>
      </c>
      <c r="T10" s="18" t="s">
        <v>48</v>
      </c>
      <c r="U10" s="18" t="s">
        <v>48</v>
      </c>
      <c r="V10" s="18" t="s">
        <v>49</v>
      </c>
      <c r="W10" s="18" t="s">
        <v>62</v>
      </c>
      <c r="X10" s="18">
        <v>50</v>
      </c>
      <c r="Y10" s="18">
        <v>200</v>
      </c>
      <c r="Z10" s="18">
        <v>10</v>
      </c>
      <c r="AA10" s="18">
        <v>40</v>
      </c>
      <c r="AB10" s="18">
        <v>200</v>
      </c>
      <c r="AC10" s="20" t="str">
        <f>VLOOKUP(F:F,[1]县直单位!$E$1:$AC$65536,24,0)</f>
        <v>否</v>
      </c>
      <c r="AD10" s="20" t="str">
        <f>VLOOKUP(F:F,[1]县直单位!$E$1:$AC$65536,25,0)</f>
        <v>是</v>
      </c>
      <c r="AE10" s="20" t="s">
        <v>47</v>
      </c>
      <c r="AF10" s="20"/>
    </row>
    <row r="11" s="4" customFormat="1" ht="22.5" spans="1:32">
      <c r="A11" s="18">
        <v>5</v>
      </c>
      <c r="B11" s="19" t="s">
        <v>63</v>
      </c>
      <c r="C11" s="18" t="s">
        <v>38</v>
      </c>
      <c r="D11" s="18" t="s">
        <v>39</v>
      </c>
      <c r="E11" s="18" t="s">
        <v>40</v>
      </c>
      <c r="F11" s="19" t="s">
        <v>63</v>
      </c>
      <c r="G11" s="18" t="s">
        <v>41</v>
      </c>
      <c r="H11" s="18" t="str">
        <f>VLOOKUP(F:F,'[2]26年度申报项目'!$E$1:$H$65536,3,0)</f>
        <v>各乡镇</v>
      </c>
      <c r="I11" s="18"/>
      <c r="J11" s="20" t="s">
        <v>57</v>
      </c>
      <c r="K11" s="20" t="s">
        <v>58</v>
      </c>
      <c r="L11" s="20">
        <v>2200</v>
      </c>
      <c r="M11" s="18">
        <v>2200</v>
      </c>
      <c r="N11" s="18">
        <v>0</v>
      </c>
      <c r="O11" s="18">
        <v>0</v>
      </c>
      <c r="P11" s="19" t="s">
        <v>64</v>
      </c>
      <c r="Q11" s="19" t="s">
        <v>65</v>
      </c>
      <c r="R11" s="18" t="s">
        <v>66</v>
      </c>
      <c r="S11" s="18" t="s">
        <v>47</v>
      </c>
      <c r="T11" s="18" t="s">
        <v>48</v>
      </c>
      <c r="U11" s="18" t="s">
        <v>48</v>
      </c>
      <c r="V11" s="18" t="s">
        <v>49</v>
      </c>
      <c r="W11" s="18" t="s">
        <v>67</v>
      </c>
      <c r="X11" s="18">
        <v>7000</v>
      </c>
      <c r="Y11" s="18">
        <v>24400</v>
      </c>
      <c r="Z11" s="18">
        <v>6000</v>
      </c>
      <c r="AA11" s="18">
        <v>18600</v>
      </c>
      <c r="AB11" s="18">
        <v>43000</v>
      </c>
      <c r="AC11" s="20" t="str">
        <f>VLOOKUP(F:F,[1]县直单位!$E$1:$AC$65536,24,0)</f>
        <v>否</v>
      </c>
      <c r="AD11" s="20" t="str">
        <f>VLOOKUP(F:F,[1]县直单位!$E$1:$AC$65536,25,0)</f>
        <v>是</v>
      </c>
      <c r="AE11" s="20" t="s">
        <v>47</v>
      </c>
      <c r="AF11" s="20"/>
    </row>
    <row r="12" s="4" customFormat="1" ht="22.5" spans="1:32">
      <c r="A12" s="18">
        <v>6</v>
      </c>
      <c r="B12" s="19" t="s">
        <v>68</v>
      </c>
      <c r="C12" s="18" t="s">
        <v>38</v>
      </c>
      <c r="D12" s="18" t="s">
        <v>39</v>
      </c>
      <c r="E12" s="18" t="s">
        <v>40</v>
      </c>
      <c r="F12" s="19" t="s">
        <v>68</v>
      </c>
      <c r="G12" s="18" t="s">
        <v>41</v>
      </c>
      <c r="H12" s="18" t="s">
        <v>69</v>
      </c>
      <c r="I12" s="18"/>
      <c r="J12" s="20" t="s">
        <v>57</v>
      </c>
      <c r="K12" s="20" t="s">
        <v>58</v>
      </c>
      <c r="L12" s="20">
        <v>1000</v>
      </c>
      <c r="M12" s="18">
        <v>1000</v>
      </c>
      <c r="N12" s="18">
        <v>0</v>
      </c>
      <c r="O12" s="18">
        <v>0</v>
      </c>
      <c r="P12" s="19" t="s">
        <v>68</v>
      </c>
      <c r="Q12" s="19" t="s">
        <v>70</v>
      </c>
      <c r="R12" s="18" t="s">
        <v>71</v>
      </c>
      <c r="S12" s="18" t="s">
        <v>47</v>
      </c>
      <c r="T12" s="18" t="s">
        <v>48</v>
      </c>
      <c r="U12" s="18" t="s">
        <v>48</v>
      </c>
      <c r="V12" s="18" t="s">
        <v>49</v>
      </c>
      <c r="W12" s="18" t="s">
        <v>67</v>
      </c>
      <c r="X12" s="18">
        <v>120</v>
      </c>
      <c r="Y12" s="18">
        <v>476</v>
      </c>
      <c r="Z12" s="18">
        <v>52</v>
      </c>
      <c r="AA12" s="18">
        <v>197</v>
      </c>
      <c r="AB12" s="18">
        <v>476</v>
      </c>
      <c r="AC12" s="20" t="str">
        <f>VLOOKUP(F:F,[1]县直单位!$E$1:$AC$65536,24,0)</f>
        <v>否</v>
      </c>
      <c r="AD12" s="20" t="str">
        <f>VLOOKUP(F:F,[1]县直单位!$E$1:$AC$65536,25,0)</f>
        <v>否</v>
      </c>
      <c r="AE12" s="20" t="s">
        <v>47</v>
      </c>
      <c r="AF12" s="20"/>
    </row>
    <row r="13" s="4" customFormat="1" ht="45" spans="1:32">
      <c r="A13" s="18">
        <v>7</v>
      </c>
      <c r="B13" s="19" t="s">
        <v>72</v>
      </c>
      <c r="C13" s="18" t="s">
        <v>38</v>
      </c>
      <c r="D13" s="18" t="s">
        <v>39</v>
      </c>
      <c r="E13" s="18" t="s">
        <v>40</v>
      </c>
      <c r="F13" s="19" t="s">
        <v>72</v>
      </c>
      <c r="G13" s="18" t="s">
        <v>41</v>
      </c>
      <c r="H13" s="18" t="str">
        <f>VLOOKUP(F:F,'[2]26年度申报项目'!$E$1:$H$65536,3,0)</f>
        <v>沙子乡</v>
      </c>
      <c r="I13" s="18" t="str">
        <f>VLOOKUP(F:F,'[2]26年度申报项目'!$E$1:$H$65536,4,0)</f>
        <v>三睦村</v>
      </c>
      <c r="J13" s="20" t="s">
        <v>42</v>
      </c>
      <c r="K13" s="20" t="s">
        <v>43</v>
      </c>
      <c r="L13" s="20">
        <v>83.23</v>
      </c>
      <c r="M13" s="18">
        <v>83.23</v>
      </c>
      <c r="N13" s="18">
        <v>0</v>
      </c>
      <c r="O13" s="18">
        <v>0</v>
      </c>
      <c r="P13" s="19" t="s">
        <v>73</v>
      </c>
      <c r="Q13" s="19" t="s">
        <v>74</v>
      </c>
      <c r="R13" s="18" t="s">
        <v>46</v>
      </c>
      <c r="S13" s="18" t="s">
        <v>47</v>
      </c>
      <c r="T13" s="18" t="s">
        <v>48</v>
      </c>
      <c r="U13" s="18" t="s">
        <v>48</v>
      </c>
      <c r="V13" s="18" t="s">
        <v>49</v>
      </c>
      <c r="W13" s="18">
        <v>13377072826</v>
      </c>
      <c r="X13" s="18">
        <v>137</v>
      </c>
      <c r="Y13" s="18">
        <v>537</v>
      </c>
      <c r="Z13" s="18">
        <v>24</v>
      </c>
      <c r="AA13" s="18">
        <v>78</v>
      </c>
      <c r="AB13" s="18">
        <v>537</v>
      </c>
      <c r="AC13" s="20" t="str">
        <f>VLOOKUP(F:F,[1]县直单位!$E$1:$AC$65536,24,0)</f>
        <v>否</v>
      </c>
      <c r="AD13" s="20" t="str">
        <f>VLOOKUP(F:F,[1]县直单位!$E$1:$AC$65536,25,0)</f>
        <v>否</v>
      </c>
      <c r="AE13" s="20" t="s">
        <v>47</v>
      </c>
      <c r="AF13" s="20"/>
    </row>
    <row r="14" s="4" customFormat="1" ht="22.5" spans="1:32">
      <c r="A14" s="18">
        <v>8</v>
      </c>
      <c r="B14" s="19" t="s">
        <v>75</v>
      </c>
      <c r="C14" s="18" t="s">
        <v>38</v>
      </c>
      <c r="D14" s="18" t="s">
        <v>39</v>
      </c>
      <c r="E14" s="18" t="s">
        <v>76</v>
      </c>
      <c r="F14" s="19" t="s">
        <v>75</v>
      </c>
      <c r="G14" s="18" t="s">
        <v>41</v>
      </c>
      <c r="H14" s="18"/>
      <c r="I14" s="18"/>
      <c r="J14" s="20" t="s">
        <v>42</v>
      </c>
      <c r="K14" s="20" t="s">
        <v>58</v>
      </c>
      <c r="L14" s="20">
        <v>190</v>
      </c>
      <c r="M14" s="18">
        <v>190</v>
      </c>
      <c r="N14" s="18">
        <v>0</v>
      </c>
      <c r="O14" s="18">
        <v>0</v>
      </c>
      <c r="P14" s="19" t="s">
        <v>77</v>
      </c>
      <c r="Q14" s="19" t="s">
        <v>78</v>
      </c>
      <c r="R14" s="18" t="s">
        <v>79</v>
      </c>
      <c r="S14" s="18" t="s">
        <v>47</v>
      </c>
      <c r="T14" s="18" t="s">
        <v>48</v>
      </c>
      <c r="U14" s="18" t="s">
        <v>48</v>
      </c>
      <c r="V14" s="18" t="s">
        <v>49</v>
      </c>
      <c r="W14" s="18" t="s">
        <v>67</v>
      </c>
      <c r="X14" s="18">
        <v>250</v>
      </c>
      <c r="Y14" s="18">
        <v>1050</v>
      </c>
      <c r="Z14" s="18">
        <v>30</v>
      </c>
      <c r="AA14" s="18">
        <v>70</v>
      </c>
      <c r="AB14" s="18">
        <v>1000</v>
      </c>
      <c r="AC14" s="20" t="str">
        <f>VLOOKUP(F:F,[1]县直单位!$E$1:$AC$65536,24,0)</f>
        <v>否</v>
      </c>
      <c r="AD14" s="20" t="str">
        <f>VLOOKUP(F:F,[1]县直单位!$E$1:$AC$65536,25,0)</f>
        <v>否</v>
      </c>
      <c r="AE14" s="20" t="s">
        <v>47</v>
      </c>
      <c r="AF14" s="20"/>
    </row>
    <row r="15" s="4" customFormat="1" ht="67.5" spans="1:32">
      <c r="A15" s="18">
        <v>9</v>
      </c>
      <c r="B15" s="19" t="s">
        <v>80</v>
      </c>
      <c r="C15" s="18" t="s">
        <v>38</v>
      </c>
      <c r="D15" s="18" t="s">
        <v>81</v>
      </c>
      <c r="E15" s="18" t="s">
        <v>82</v>
      </c>
      <c r="F15" s="19" t="s">
        <v>80</v>
      </c>
      <c r="G15" s="18" t="s">
        <v>41</v>
      </c>
      <c r="H15" s="18"/>
      <c r="I15" s="18" t="s">
        <v>83</v>
      </c>
      <c r="J15" s="20" t="s">
        <v>42</v>
      </c>
      <c r="K15" s="20" t="s">
        <v>84</v>
      </c>
      <c r="L15" s="20">
        <v>23</v>
      </c>
      <c r="M15" s="18">
        <v>23</v>
      </c>
      <c r="N15" s="18">
        <v>0</v>
      </c>
      <c r="O15" s="18">
        <v>0</v>
      </c>
      <c r="P15" s="19" t="s">
        <v>85</v>
      </c>
      <c r="Q15" s="19" t="s">
        <v>86</v>
      </c>
      <c r="R15" s="18" t="s">
        <v>87</v>
      </c>
      <c r="S15" s="18" t="s">
        <v>47</v>
      </c>
      <c r="T15" s="18" t="s">
        <v>88</v>
      </c>
      <c r="U15" s="18" t="s">
        <v>88</v>
      </c>
      <c r="V15" s="18" t="s">
        <v>89</v>
      </c>
      <c r="W15" s="18">
        <v>13878289408</v>
      </c>
      <c r="X15" s="18" t="s">
        <v>90</v>
      </c>
      <c r="Y15" s="18">
        <v>0</v>
      </c>
      <c r="Z15" s="18">
        <v>0</v>
      </c>
      <c r="AA15" s="18">
        <v>0</v>
      </c>
      <c r="AB15" s="18">
        <v>0</v>
      </c>
      <c r="AC15" s="20" t="str">
        <f>VLOOKUP(F:F,[1]县直单位!$E$1:$AC$65536,24,0)</f>
        <v>否</v>
      </c>
      <c r="AD15" s="20" t="str">
        <f>VLOOKUP(F:F,[1]县直单位!$E$1:$AC$65536,25,0)</f>
        <v>否</v>
      </c>
      <c r="AE15" s="20" t="s">
        <v>47</v>
      </c>
      <c r="AF15" s="20"/>
    </row>
    <row r="16" s="4" customFormat="1" ht="33.75" spans="1:32">
      <c r="A16" s="18">
        <v>10</v>
      </c>
      <c r="B16" s="19" t="s">
        <v>91</v>
      </c>
      <c r="C16" s="18" t="s">
        <v>38</v>
      </c>
      <c r="D16" s="18" t="s">
        <v>81</v>
      </c>
      <c r="E16" s="18" t="s">
        <v>82</v>
      </c>
      <c r="F16" s="19" t="s">
        <v>91</v>
      </c>
      <c r="G16" s="18" t="s">
        <v>41</v>
      </c>
      <c r="H16" s="18"/>
      <c r="I16" s="18"/>
      <c r="J16" s="20" t="s">
        <v>42</v>
      </c>
      <c r="K16" s="20" t="s">
        <v>92</v>
      </c>
      <c r="L16" s="20">
        <v>27</v>
      </c>
      <c r="M16" s="18">
        <v>27</v>
      </c>
      <c r="N16" s="18">
        <v>0</v>
      </c>
      <c r="O16" s="18">
        <v>0</v>
      </c>
      <c r="P16" s="19" t="s">
        <v>93</v>
      </c>
      <c r="Q16" s="19" t="s">
        <v>94</v>
      </c>
      <c r="R16" s="18" t="s">
        <v>87</v>
      </c>
      <c r="S16" s="18" t="s">
        <v>47</v>
      </c>
      <c r="T16" s="18" t="s">
        <v>88</v>
      </c>
      <c r="U16" s="18" t="s">
        <v>88</v>
      </c>
      <c r="V16" s="18" t="s">
        <v>89</v>
      </c>
      <c r="W16" s="18">
        <v>13878289408</v>
      </c>
      <c r="X16" s="18" t="s">
        <v>90</v>
      </c>
      <c r="Y16" s="18">
        <v>0</v>
      </c>
      <c r="Z16" s="18">
        <v>0</v>
      </c>
      <c r="AA16" s="18">
        <v>0</v>
      </c>
      <c r="AB16" s="18">
        <v>0</v>
      </c>
      <c r="AC16" s="20" t="str">
        <f>VLOOKUP(F:F,[1]县直单位!$E$1:$AC$65536,24,0)</f>
        <v>否</v>
      </c>
      <c r="AD16" s="20" t="str">
        <f>VLOOKUP(F:F,[1]县直单位!$E$1:$AC$65536,25,0)</f>
        <v>否</v>
      </c>
      <c r="AE16" s="20" t="s">
        <v>47</v>
      </c>
      <c r="AF16" s="20"/>
    </row>
    <row r="17" s="4" customFormat="1" ht="45" spans="1:32">
      <c r="A17" s="18">
        <v>11</v>
      </c>
      <c r="B17" s="19" t="s">
        <v>95</v>
      </c>
      <c r="C17" s="18" t="s">
        <v>38</v>
      </c>
      <c r="D17" s="18" t="s">
        <v>39</v>
      </c>
      <c r="E17" s="18" t="s">
        <v>40</v>
      </c>
      <c r="F17" s="19" t="s">
        <v>95</v>
      </c>
      <c r="G17" s="18" t="s">
        <v>41</v>
      </c>
      <c r="H17" s="18" t="str">
        <f>VLOOKUP(F:F,'[2]26年度申报项目'!$E$1:$H$65536,3,0)</f>
        <v>沙子乡</v>
      </c>
      <c r="I17" s="18" t="s">
        <v>96</v>
      </c>
      <c r="J17" s="20" t="s">
        <v>97</v>
      </c>
      <c r="K17" s="20" t="s">
        <v>98</v>
      </c>
      <c r="L17" s="20">
        <v>250</v>
      </c>
      <c r="M17" s="18">
        <v>250</v>
      </c>
      <c r="N17" s="18">
        <v>0</v>
      </c>
      <c r="O17" s="18">
        <v>0</v>
      </c>
      <c r="P17" s="19" t="s">
        <v>99</v>
      </c>
      <c r="Q17" s="19" t="s">
        <v>100</v>
      </c>
      <c r="R17" s="18" t="s">
        <v>46</v>
      </c>
      <c r="S17" s="18" t="s">
        <v>47</v>
      </c>
      <c r="T17" s="18" t="s">
        <v>48</v>
      </c>
      <c r="U17" s="18" t="s">
        <v>48</v>
      </c>
      <c r="V17" s="18" t="s">
        <v>101</v>
      </c>
      <c r="W17" s="18">
        <v>13377072827</v>
      </c>
      <c r="X17" s="18">
        <v>425</v>
      </c>
      <c r="Y17" s="18">
        <v>1674</v>
      </c>
      <c r="Z17" s="18">
        <v>99</v>
      </c>
      <c r="AA17" s="18">
        <v>320</v>
      </c>
      <c r="AB17" s="18">
        <v>1674</v>
      </c>
      <c r="AC17" s="20" t="str">
        <f>VLOOKUP(F:F,[1]县直单位!$E$1:$AC$65536,24,0)</f>
        <v>否</v>
      </c>
      <c r="AD17" s="20" t="str">
        <f>VLOOKUP(F:F,[1]县直单位!$E$1:$AC$65536,25,0)</f>
        <v>否</v>
      </c>
      <c r="AE17" s="20" t="s">
        <v>47</v>
      </c>
      <c r="AF17" s="20"/>
    </row>
    <row r="18" s="4" customFormat="1" ht="45" spans="1:32">
      <c r="A18" s="18">
        <v>12</v>
      </c>
      <c r="B18" s="19" t="s">
        <v>102</v>
      </c>
      <c r="C18" s="18" t="s">
        <v>38</v>
      </c>
      <c r="D18" s="18" t="s">
        <v>39</v>
      </c>
      <c r="E18" s="18" t="s">
        <v>40</v>
      </c>
      <c r="F18" s="19" t="s">
        <v>102</v>
      </c>
      <c r="G18" s="18" t="s">
        <v>41</v>
      </c>
      <c r="H18" s="18" t="str">
        <f>VLOOKUP(F:F,'[2]26年度申报项目'!$E$1:$H$65536,3,0)</f>
        <v>沙子乡</v>
      </c>
      <c r="I18" s="18" t="s">
        <v>103</v>
      </c>
      <c r="J18" s="20" t="s">
        <v>97</v>
      </c>
      <c r="K18" s="20" t="s">
        <v>98</v>
      </c>
      <c r="L18" s="20">
        <v>200</v>
      </c>
      <c r="M18" s="18">
        <v>200</v>
      </c>
      <c r="N18" s="18">
        <v>0</v>
      </c>
      <c r="O18" s="18">
        <v>0</v>
      </c>
      <c r="P18" s="19" t="s">
        <v>104</v>
      </c>
      <c r="Q18" s="19" t="s">
        <v>105</v>
      </c>
      <c r="R18" s="18" t="s">
        <v>46</v>
      </c>
      <c r="S18" s="18" t="s">
        <v>47</v>
      </c>
      <c r="T18" s="18" t="s">
        <v>48</v>
      </c>
      <c r="U18" s="18" t="s">
        <v>48</v>
      </c>
      <c r="V18" s="18" t="s">
        <v>101</v>
      </c>
      <c r="W18" s="18">
        <v>13377072828</v>
      </c>
      <c r="X18" s="18">
        <v>95</v>
      </c>
      <c r="Y18" s="18">
        <v>121</v>
      </c>
      <c r="Z18" s="18">
        <v>3</v>
      </c>
      <c r="AA18" s="18">
        <v>4</v>
      </c>
      <c r="AB18" s="18">
        <v>121</v>
      </c>
      <c r="AC18" s="20" t="str">
        <f>VLOOKUP(F:F,[1]县直单位!$E$1:$AC$65536,24,0)</f>
        <v>否</v>
      </c>
      <c r="AD18" s="20" t="str">
        <f>VLOOKUP(F:F,[1]县直单位!$E$1:$AC$65536,25,0)</f>
        <v>否</v>
      </c>
      <c r="AE18" s="20" t="s">
        <v>47</v>
      </c>
      <c r="AF18" s="20"/>
    </row>
    <row r="19" s="4" customFormat="1" ht="45" spans="1:32">
      <c r="A19" s="18">
        <v>13</v>
      </c>
      <c r="B19" s="19" t="s">
        <v>106</v>
      </c>
      <c r="C19" s="18" t="s">
        <v>38</v>
      </c>
      <c r="D19" s="18" t="s">
        <v>107</v>
      </c>
      <c r="E19" s="18" t="s">
        <v>108</v>
      </c>
      <c r="F19" s="19" t="s">
        <v>106</v>
      </c>
      <c r="G19" s="18" t="s">
        <v>41</v>
      </c>
      <c r="H19" s="18" t="str">
        <f>VLOOKUP(F:F,'[2]26年度申报项目'!$E$1:$H$65536,3,0)</f>
        <v>沙子乡</v>
      </c>
      <c r="I19" s="18" t="s">
        <v>109</v>
      </c>
      <c r="J19" s="20" t="s">
        <v>97</v>
      </c>
      <c r="K19" s="20" t="s">
        <v>98</v>
      </c>
      <c r="L19" s="20">
        <v>240</v>
      </c>
      <c r="M19" s="18">
        <v>240</v>
      </c>
      <c r="N19" s="18">
        <v>0</v>
      </c>
      <c r="O19" s="18">
        <v>0</v>
      </c>
      <c r="P19" s="19" t="s">
        <v>110</v>
      </c>
      <c r="Q19" s="19" t="s">
        <v>111</v>
      </c>
      <c r="R19" s="18" t="s">
        <v>46</v>
      </c>
      <c r="S19" s="18" t="s">
        <v>47</v>
      </c>
      <c r="T19" s="18" t="s">
        <v>48</v>
      </c>
      <c r="U19" s="18" t="s">
        <v>48</v>
      </c>
      <c r="V19" s="18" t="s">
        <v>101</v>
      </c>
      <c r="W19" s="30" t="s">
        <v>112</v>
      </c>
      <c r="X19" s="18">
        <v>102</v>
      </c>
      <c r="Y19" s="18">
        <v>480</v>
      </c>
      <c r="Z19" s="18">
        <v>19</v>
      </c>
      <c r="AA19" s="18">
        <v>64</v>
      </c>
      <c r="AB19" s="18">
        <v>480</v>
      </c>
      <c r="AC19" s="20" t="str">
        <f>VLOOKUP(F:F,[1]县直单位!$E$1:$AC$65536,24,0)</f>
        <v>否</v>
      </c>
      <c r="AD19" s="20" t="str">
        <f>VLOOKUP(F:F,[1]县直单位!$E$1:$AC$65536,25,0)</f>
        <v>否</v>
      </c>
      <c r="AE19" s="20" t="s">
        <v>47</v>
      </c>
      <c r="AF19" s="20"/>
    </row>
    <row r="20" s="4" customFormat="1" ht="22.5" spans="1:32">
      <c r="A20" s="18">
        <v>14</v>
      </c>
      <c r="B20" s="19" t="s">
        <v>113</v>
      </c>
      <c r="C20" s="18" t="s">
        <v>38</v>
      </c>
      <c r="D20" s="18" t="s">
        <v>39</v>
      </c>
      <c r="E20" s="18" t="s">
        <v>40</v>
      </c>
      <c r="F20" s="19" t="s">
        <v>113</v>
      </c>
      <c r="G20" s="18" t="s">
        <v>41</v>
      </c>
      <c r="H20" s="18" t="str">
        <f>VLOOKUP(F:F,'[2]26年度申报项目'!$E$1:$H$65536,3,0)</f>
        <v>长安镇</v>
      </c>
      <c r="I20" s="18"/>
      <c r="J20" s="20" t="s">
        <v>42</v>
      </c>
      <c r="K20" s="20" t="s">
        <v>58</v>
      </c>
      <c r="L20" s="20">
        <v>20</v>
      </c>
      <c r="M20" s="18">
        <v>20</v>
      </c>
      <c r="N20" s="18">
        <v>0</v>
      </c>
      <c r="O20" s="18">
        <v>0</v>
      </c>
      <c r="P20" s="19" t="s">
        <v>114</v>
      </c>
      <c r="Q20" s="19" t="s">
        <v>115</v>
      </c>
      <c r="R20" s="18" t="s">
        <v>70</v>
      </c>
      <c r="S20" s="18" t="s">
        <v>47</v>
      </c>
      <c r="T20" s="18" t="s">
        <v>116</v>
      </c>
      <c r="U20" s="18" t="s">
        <v>116</v>
      </c>
      <c r="V20" s="18" t="s">
        <v>117</v>
      </c>
      <c r="W20" s="18">
        <v>13768856407</v>
      </c>
      <c r="X20" s="18">
        <v>5833</v>
      </c>
      <c r="Y20" s="18">
        <v>20282</v>
      </c>
      <c r="Z20" s="18">
        <v>807</v>
      </c>
      <c r="AA20" s="18">
        <v>2883</v>
      </c>
      <c r="AB20" s="18">
        <v>5833</v>
      </c>
      <c r="AC20" s="20" t="str">
        <f>VLOOKUP(F:F,[1]县直单位!$E$1:$AC$65536,24,0)</f>
        <v>否</v>
      </c>
      <c r="AD20" s="20" t="str">
        <f>VLOOKUP(F:F,[1]县直单位!$E$1:$AC$65536,25,0)</f>
        <v>否</v>
      </c>
      <c r="AE20" s="20" t="s">
        <v>47</v>
      </c>
      <c r="AF20" s="20"/>
    </row>
    <row r="21" s="4" customFormat="1" ht="22.5" spans="1:32">
      <c r="A21" s="18">
        <v>15</v>
      </c>
      <c r="B21" s="19" t="s">
        <v>118</v>
      </c>
      <c r="C21" s="18" t="s">
        <v>38</v>
      </c>
      <c r="D21" s="18" t="s">
        <v>107</v>
      </c>
      <c r="E21" s="18" t="s">
        <v>119</v>
      </c>
      <c r="F21" s="19" t="s">
        <v>118</v>
      </c>
      <c r="G21" s="18" t="s">
        <v>41</v>
      </c>
      <c r="H21" s="18" t="str">
        <f>VLOOKUP(F:F,'[2]26年度申报项目'!$E$1:$H$65536,3,0)</f>
        <v>长安镇</v>
      </c>
      <c r="I21" s="18"/>
      <c r="J21" s="20" t="s">
        <v>120</v>
      </c>
      <c r="K21" s="20" t="s">
        <v>121</v>
      </c>
      <c r="L21" s="20">
        <v>180</v>
      </c>
      <c r="M21" s="18">
        <v>180</v>
      </c>
      <c r="N21" s="18">
        <v>0</v>
      </c>
      <c r="O21" s="18">
        <v>0</v>
      </c>
      <c r="P21" s="19" t="s">
        <v>122</v>
      </c>
      <c r="Q21" s="19" t="s">
        <v>123</v>
      </c>
      <c r="R21" s="18" t="s">
        <v>66</v>
      </c>
      <c r="S21" s="18" t="s">
        <v>47</v>
      </c>
      <c r="T21" s="18" t="s">
        <v>124</v>
      </c>
      <c r="U21" s="18" t="s">
        <v>124</v>
      </c>
      <c r="V21" s="18" t="s">
        <v>125</v>
      </c>
      <c r="W21" s="18">
        <v>18977251788</v>
      </c>
      <c r="X21" s="18">
        <v>3000</v>
      </c>
      <c r="Y21" s="18">
        <v>12000</v>
      </c>
      <c r="Z21" s="18">
        <v>2000</v>
      </c>
      <c r="AA21" s="18">
        <v>8000</v>
      </c>
      <c r="AB21" s="18">
        <v>12000</v>
      </c>
      <c r="AC21" s="20" t="str">
        <f>VLOOKUP(F:F,[1]县直单位!$E$1:$AC$65536,24,0)</f>
        <v>否</v>
      </c>
      <c r="AD21" s="20" t="str">
        <f>VLOOKUP(F:F,[1]县直单位!$E$1:$AC$65536,25,0)</f>
        <v>是</v>
      </c>
      <c r="AE21" s="20" t="s">
        <v>47</v>
      </c>
      <c r="AF21" s="20"/>
    </row>
    <row r="22" s="4" customFormat="1" ht="22.5" spans="1:32">
      <c r="A22" s="18">
        <v>16</v>
      </c>
      <c r="B22" s="19" t="s">
        <v>126</v>
      </c>
      <c r="C22" s="18" t="s">
        <v>38</v>
      </c>
      <c r="D22" s="18" t="s">
        <v>107</v>
      </c>
      <c r="E22" s="18" t="s">
        <v>119</v>
      </c>
      <c r="F22" s="19" t="s">
        <v>126</v>
      </c>
      <c r="G22" s="18" t="s">
        <v>41</v>
      </c>
      <c r="H22" s="18" t="str">
        <f>VLOOKUP(F:F,'[2]26年度申报项目'!$E$1:$H$65536,3,0)</f>
        <v>长安镇</v>
      </c>
      <c r="I22" s="18"/>
      <c r="J22" s="20" t="s">
        <v>57</v>
      </c>
      <c r="K22" s="20" t="s">
        <v>127</v>
      </c>
      <c r="L22" s="20">
        <v>350</v>
      </c>
      <c r="M22" s="18">
        <v>350</v>
      </c>
      <c r="N22" s="18">
        <v>0</v>
      </c>
      <c r="O22" s="18">
        <v>0</v>
      </c>
      <c r="P22" s="19" t="s">
        <v>128</v>
      </c>
      <c r="Q22" s="19" t="s">
        <v>129</v>
      </c>
      <c r="R22" s="18" t="s">
        <v>46</v>
      </c>
      <c r="S22" s="18" t="s">
        <v>47</v>
      </c>
      <c r="T22" s="18" t="s">
        <v>124</v>
      </c>
      <c r="U22" s="18" t="s">
        <v>124</v>
      </c>
      <c r="V22" s="18" t="s">
        <v>125</v>
      </c>
      <c r="W22" s="18">
        <v>18977251788</v>
      </c>
      <c r="X22" s="18">
        <v>200</v>
      </c>
      <c r="Y22" s="18">
        <v>1000</v>
      </c>
      <c r="Z22" s="18">
        <v>80</v>
      </c>
      <c r="AA22" s="18">
        <v>300</v>
      </c>
      <c r="AB22" s="18">
        <v>1000</v>
      </c>
      <c r="AC22" s="20" t="str">
        <f>VLOOKUP(F:F,[1]县直单位!$E$1:$AC$65536,24,0)</f>
        <v>否</v>
      </c>
      <c r="AD22" s="20" t="str">
        <f>VLOOKUP(F:F,[1]县直单位!$E$1:$AC$65536,25,0)</f>
        <v>是</v>
      </c>
      <c r="AE22" s="20" t="s">
        <v>47</v>
      </c>
      <c r="AF22" s="20"/>
    </row>
    <row r="23" s="4" customFormat="1" ht="78.75" spans="1:32">
      <c r="A23" s="18">
        <v>17</v>
      </c>
      <c r="B23" s="19" t="s">
        <v>130</v>
      </c>
      <c r="C23" s="18" t="s">
        <v>38</v>
      </c>
      <c r="D23" s="18" t="s">
        <v>107</v>
      </c>
      <c r="E23" s="18" t="s">
        <v>119</v>
      </c>
      <c r="F23" s="19" t="s">
        <v>130</v>
      </c>
      <c r="G23" s="18" t="s">
        <v>41</v>
      </c>
      <c r="H23" s="18" t="str">
        <f>VLOOKUP(F:F,'[2]26年度申报项目'!$E$1:$H$65536,3,0)</f>
        <v>各乡镇</v>
      </c>
      <c r="I23" s="18" t="s">
        <v>131</v>
      </c>
      <c r="J23" s="20" t="s">
        <v>132</v>
      </c>
      <c r="K23" s="20" t="s">
        <v>133</v>
      </c>
      <c r="L23" s="20">
        <v>300</v>
      </c>
      <c r="M23" s="18">
        <v>300</v>
      </c>
      <c r="N23" s="18">
        <v>0</v>
      </c>
      <c r="O23" s="18">
        <v>0</v>
      </c>
      <c r="P23" s="19" t="s">
        <v>134</v>
      </c>
      <c r="Q23" s="19" t="s">
        <v>135</v>
      </c>
      <c r="R23" s="18" t="s">
        <v>46</v>
      </c>
      <c r="S23" s="18" t="s">
        <v>47</v>
      </c>
      <c r="T23" s="18" t="s">
        <v>48</v>
      </c>
      <c r="U23" s="18" t="s">
        <v>48</v>
      </c>
      <c r="V23" s="18" t="s">
        <v>49</v>
      </c>
      <c r="W23" s="18" t="s">
        <v>67</v>
      </c>
      <c r="X23" s="18">
        <v>30</v>
      </c>
      <c r="Y23" s="18">
        <v>30</v>
      </c>
      <c r="Z23" s="18">
        <v>15</v>
      </c>
      <c r="AA23" s="18">
        <v>15</v>
      </c>
      <c r="AB23" s="18">
        <v>30</v>
      </c>
      <c r="AC23" s="20" t="str">
        <f>VLOOKUP(F:F,[1]县直单位!$E$1:$AC$65536,24,0)</f>
        <v>否</v>
      </c>
      <c r="AD23" s="20" t="str">
        <f>VLOOKUP(F:F,[1]县直单位!$E$1:$AC$65536,25,0)</f>
        <v>是</v>
      </c>
      <c r="AE23" s="20" t="s">
        <v>47</v>
      </c>
      <c r="AF23" s="20"/>
    </row>
    <row r="24" s="4" customFormat="1" ht="33.75" spans="1:32">
      <c r="A24" s="18">
        <v>18</v>
      </c>
      <c r="B24" s="19" t="s">
        <v>136</v>
      </c>
      <c r="C24" s="18" t="s">
        <v>38</v>
      </c>
      <c r="D24" s="18" t="s">
        <v>107</v>
      </c>
      <c r="E24" s="18" t="s">
        <v>119</v>
      </c>
      <c r="F24" s="19" t="s">
        <v>136</v>
      </c>
      <c r="G24" s="18" t="s">
        <v>41</v>
      </c>
      <c r="H24" s="18" t="str">
        <f>VLOOKUP(F:F,'[2]26年度申报项目'!$E$1:$H$65536,3,0)</f>
        <v>雅瑶乡</v>
      </c>
      <c r="I24" s="18" t="s">
        <v>137</v>
      </c>
      <c r="J24" s="20">
        <v>2026.04</v>
      </c>
      <c r="K24" s="20">
        <v>2026.09</v>
      </c>
      <c r="L24" s="20">
        <v>55</v>
      </c>
      <c r="M24" s="18">
        <v>55</v>
      </c>
      <c r="N24" s="18">
        <v>0</v>
      </c>
      <c r="O24" s="18">
        <v>0</v>
      </c>
      <c r="P24" s="19" t="s">
        <v>138</v>
      </c>
      <c r="Q24" s="19" t="s">
        <v>139</v>
      </c>
      <c r="R24" s="18" t="s">
        <v>66</v>
      </c>
      <c r="S24" s="18" t="s">
        <v>47</v>
      </c>
      <c r="T24" s="18" t="s">
        <v>140</v>
      </c>
      <c r="U24" s="18" t="s">
        <v>141</v>
      </c>
      <c r="V24" s="18" t="s">
        <v>142</v>
      </c>
      <c r="W24" s="18" t="s">
        <v>143</v>
      </c>
      <c r="X24" s="18">
        <v>85</v>
      </c>
      <c r="Y24" s="18">
        <v>210</v>
      </c>
      <c r="Z24" s="18">
        <v>33</v>
      </c>
      <c r="AA24" s="18">
        <v>85</v>
      </c>
      <c r="AB24" s="18">
        <v>210</v>
      </c>
      <c r="AC24" s="20" t="str">
        <f>VLOOKUP(F:F,[1]县直单位!$E$1:$AC$65536,24,0)</f>
        <v>否</v>
      </c>
      <c r="AD24" s="20" t="str">
        <f>VLOOKUP(F:F,[1]县直单位!$E$1:$AC$65536,25,0)</f>
        <v>否</v>
      </c>
      <c r="AE24" s="20" t="s">
        <v>47</v>
      </c>
      <c r="AF24" s="20"/>
    </row>
    <row r="25" s="4" customFormat="1" ht="22.5" spans="1:32">
      <c r="A25" s="18">
        <v>19</v>
      </c>
      <c r="B25" s="19" t="s">
        <v>144</v>
      </c>
      <c r="C25" s="18" t="s">
        <v>38</v>
      </c>
      <c r="D25" s="18" t="s">
        <v>107</v>
      </c>
      <c r="E25" s="18" t="s">
        <v>119</v>
      </c>
      <c r="F25" s="19" t="s">
        <v>144</v>
      </c>
      <c r="G25" s="18" t="s">
        <v>41</v>
      </c>
      <c r="H25" s="18" t="str">
        <f>VLOOKUP(F:F,'[3]1'!$E:$H,4,0)</f>
        <v>上洞村</v>
      </c>
      <c r="I25" s="18" t="s">
        <v>83</v>
      </c>
      <c r="J25" s="20" t="s">
        <v>42</v>
      </c>
      <c r="K25" s="20" t="s">
        <v>92</v>
      </c>
      <c r="L25" s="20">
        <v>72</v>
      </c>
      <c r="M25" s="18">
        <v>72</v>
      </c>
      <c r="N25" s="18">
        <v>0</v>
      </c>
      <c r="O25" s="18">
        <v>0</v>
      </c>
      <c r="P25" s="19" t="s">
        <v>145</v>
      </c>
      <c r="Q25" s="19" t="s">
        <v>146</v>
      </c>
      <c r="R25" s="18" t="s">
        <v>66</v>
      </c>
      <c r="S25" s="18" t="s">
        <v>47</v>
      </c>
      <c r="T25" s="18" t="s">
        <v>140</v>
      </c>
      <c r="U25" s="18" t="s">
        <v>141</v>
      </c>
      <c r="V25" s="18" t="s">
        <v>142</v>
      </c>
      <c r="W25" s="18" t="s">
        <v>143</v>
      </c>
      <c r="X25" s="18">
        <v>117</v>
      </c>
      <c r="Y25" s="18">
        <v>430</v>
      </c>
      <c r="Z25" s="18">
        <v>13</v>
      </c>
      <c r="AA25" s="18">
        <v>46</v>
      </c>
      <c r="AB25" s="18">
        <v>430</v>
      </c>
      <c r="AC25" s="20" t="str">
        <f>VLOOKUP(F:F,[1]县直单位!$E$1:$AC$65536,24,0)</f>
        <v>是</v>
      </c>
      <c r="AD25" s="20" t="str">
        <f>VLOOKUP(F:F,[1]县直单位!$E$1:$AC$65536,25,0)</f>
        <v>是</v>
      </c>
      <c r="AE25" s="20" t="s">
        <v>47</v>
      </c>
      <c r="AF25" s="20"/>
    </row>
    <row r="26" s="4" customFormat="1" ht="45" spans="1:32">
      <c r="A26" s="18">
        <v>20</v>
      </c>
      <c r="B26" s="19" t="s">
        <v>147</v>
      </c>
      <c r="C26" s="18" t="s">
        <v>38</v>
      </c>
      <c r="D26" s="18" t="s">
        <v>107</v>
      </c>
      <c r="E26" s="18" t="s">
        <v>119</v>
      </c>
      <c r="F26" s="19" t="s">
        <v>147</v>
      </c>
      <c r="G26" s="18" t="s">
        <v>41</v>
      </c>
      <c r="H26" s="18" t="str">
        <f>VLOOKUP(F:F,'[2]26年度申报项目'!$E$1:$H$65536,3,0)</f>
        <v>各乡镇</v>
      </c>
      <c r="I26" s="18" t="s">
        <v>148</v>
      </c>
      <c r="J26" s="20" t="s">
        <v>57</v>
      </c>
      <c r="K26" s="20" t="s">
        <v>58</v>
      </c>
      <c r="L26" s="20">
        <v>360</v>
      </c>
      <c r="M26" s="18">
        <v>360</v>
      </c>
      <c r="N26" s="18">
        <v>0</v>
      </c>
      <c r="O26" s="18">
        <v>0</v>
      </c>
      <c r="P26" s="19" t="s">
        <v>149</v>
      </c>
      <c r="Q26" s="19" t="s">
        <v>150</v>
      </c>
      <c r="R26" s="18" t="s">
        <v>70</v>
      </c>
      <c r="S26" s="18" t="s">
        <v>47</v>
      </c>
      <c r="T26" s="18" t="s">
        <v>48</v>
      </c>
      <c r="U26" s="18" t="s">
        <v>48</v>
      </c>
      <c r="V26" s="18" t="s">
        <v>151</v>
      </c>
      <c r="W26" s="18">
        <v>17376115617</v>
      </c>
      <c r="X26" s="18">
        <v>80</v>
      </c>
      <c r="Y26" s="18">
        <v>300</v>
      </c>
      <c r="Z26" s="18">
        <v>0</v>
      </c>
      <c r="AA26" s="18">
        <v>0</v>
      </c>
      <c r="AB26" s="18">
        <v>300</v>
      </c>
      <c r="AC26" s="20" t="str">
        <f>VLOOKUP(F:F,[1]县直单位!$E$1:$AC$65536,24,0)</f>
        <v>否</v>
      </c>
      <c r="AD26" s="20" t="str">
        <f>VLOOKUP(F:F,[1]县直单位!$E$1:$AC$65536,25,0)</f>
        <v>是</v>
      </c>
      <c r="AE26" s="20" t="s">
        <v>47</v>
      </c>
      <c r="AF26" s="20"/>
    </row>
    <row r="27" s="4" customFormat="1" ht="45" spans="1:32">
      <c r="A27" s="18">
        <v>21</v>
      </c>
      <c r="B27" s="19" t="s">
        <v>152</v>
      </c>
      <c r="C27" s="18" t="s">
        <v>38</v>
      </c>
      <c r="D27" s="18" t="s">
        <v>107</v>
      </c>
      <c r="E27" s="18" t="s">
        <v>119</v>
      </c>
      <c r="F27" s="19" t="s">
        <v>152</v>
      </c>
      <c r="G27" s="18" t="s">
        <v>41</v>
      </c>
      <c r="H27" s="18" t="str">
        <f>VLOOKUP(F:F,'[2]26年度申报项目'!$E$1:$H$65536,3,0)</f>
        <v>各乡镇</v>
      </c>
      <c r="I27" s="18" t="s">
        <v>148</v>
      </c>
      <c r="J27" s="20" t="s">
        <v>57</v>
      </c>
      <c r="K27" s="20" t="s">
        <v>58</v>
      </c>
      <c r="L27" s="20">
        <v>260</v>
      </c>
      <c r="M27" s="18">
        <v>260</v>
      </c>
      <c r="N27" s="18">
        <v>0</v>
      </c>
      <c r="O27" s="18">
        <v>0</v>
      </c>
      <c r="P27" s="19" t="s">
        <v>153</v>
      </c>
      <c r="Q27" s="19" t="s">
        <v>154</v>
      </c>
      <c r="R27" s="18" t="s">
        <v>70</v>
      </c>
      <c r="S27" s="18" t="s">
        <v>47</v>
      </c>
      <c r="T27" s="18" t="s">
        <v>48</v>
      </c>
      <c r="U27" s="18" t="s">
        <v>48</v>
      </c>
      <c r="V27" s="18" t="s">
        <v>49</v>
      </c>
      <c r="W27" s="18" t="s">
        <v>67</v>
      </c>
      <c r="X27" s="18">
        <v>60</v>
      </c>
      <c r="Y27" s="18">
        <v>200</v>
      </c>
      <c r="Z27" s="18">
        <v>10</v>
      </c>
      <c r="AA27" s="18">
        <v>30</v>
      </c>
      <c r="AB27" s="18">
        <v>200</v>
      </c>
      <c r="AC27" s="20" t="str">
        <f>VLOOKUP(F:F,[1]县直单位!$E$1:$AC$65536,24,0)</f>
        <v>否</v>
      </c>
      <c r="AD27" s="20" t="str">
        <f>VLOOKUP(F:F,[1]县直单位!$E$1:$AC$65536,25,0)</f>
        <v>是</v>
      </c>
      <c r="AE27" s="20" t="s">
        <v>47</v>
      </c>
      <c r="AF27" s="20"/>
    </row>
    <row r="28" s="4" customFormat="1" ht="33.75" spans="1:32">
      <c r="A28" s="18">
        <v>22</v>
      </c>
      <c r="B28" s="19" t="s">
        <v>155</v>
      </c>
      <c r="C28" s="18" t="s">
        <v>38</v>
      </c>
      <c r="D28" s="18" t="s">
        <v>107</v>
      </c>
      <c r="E28" s="18" t="s">
        <v>119</v>
      </c>
      <c r="F28" s="19" t="s">
        <v>155</v>
      </c>
      <c r="G28" s="18" t="s">
        <v>41</v>
      </c>
      <c r="H28" s="18" t="str">
        <f>VLOOKUP(F:F,'[2]26年度申报项目'!$E$1:$H$65536,3,0)</f>
        <v>浮石镇</v>
      </c>
      <c r="I28" s="18" t="s">
        <v>156</v>
      </c>
      <c r="J28" s="20" t="s">
        <v>157</v>
      </c>
      <c r="K28" s="20" t="s">
        <v>158</v>
      </c>
      <c r="L28" s="20">
        <v>55</v>
      </c>
      <c r="M28" s="18">
        <v>55</v>
      </c>
      <c r="N28" s="18">
        <v>0</v>
      </c>
      <c r="O28" s="18">
        <v>0</v>
      </c>
      <c r="P28" s="19" t="s">
        <v>159</v>
      </c>
      <c r="Q28" s="19" t="s">
        <v>160</v>
      </c>
      <c r="R28" s="18" t="s">
        <v>66</v>
      </c>
      <c r="S28" s="18" t="s">
        <v>47</v>
      </c>
      <c r="T28" s="18" t="s">
        <v>140</v>
      </c>
      <c r="U28" s="18" t="s">
        <v>141</v>
      </c>
      <c r="V28" s="18" t="s">
        <v>142</v>
      </c>
      <c r="W28" s="18" t="s">
        <v>143</v>
      </c>
      <c r="X28" s="18">
        <v>188</v>
      </c>
      <c r="Y28" s="18">
        <v>791</v>
      </c>
      <c r="Z28" s="18">
        <v>35</v>
      </c>
      <c r="AA28" s="18">
        <v>195</v>
      </c>
      <c r="AB28" s="18">
        <v>791</v>
      </c>
      <c r="AC28" s="20" t="str">
        <f>VLOOKUP(F:F,[1]县直单位!$E$1:$AC$65536,24,0)</f>
        <v>否</v>
      </c>
      <c r="AD28" s="20" t="str">
        <f>VLOOKUP(F:F,[1]县直单位!$E$1:$AC$65536,25,0)</f>
        <v>否</v>
      </c>
      <c r="AE28" s="20" t="s">
        <v>47</v>
      </c>
      <c r="AF28" s="20"/>
    </row>
    <row r="29" s="4" customFormat="1" ht="67.5" spans="1:32">
      <c r="A29" s="18">
        <v>23</v>
      </c>
      <c r="B29" s="19" t="s">
        <v>161</v>
      </c>
      <c r="C29" s="18" t="s">
        <v>38</v>
      </c>
      <c r="D29" s="18" t="s">
        <v>107</v>
      </c>
      <c r="E29" s="18" t="s">
        <v>119</v>
      </c>
      <c r="F29" s="19" t="s">
        <v>161</v>
      </c>
      <c r="G29" s="18" t="s">
        <v>41</v>
      </c>
      <c r="H29" s="18" t="str">
        <f>VLOOKUP(F:F,'[2]26年度申报项目'!$E$1:$H$65536,3,0)</f>
        <v>各乡镇</v>
      </c>
      <c r="I29" s="18" t="s">
        <v>162</v>
      </c>
      <c r="J29" s="20" t="s">
        <v>57</v>
      </c>
      <c r="K29" s="20" t="s">
        <v>58</v>
      </c>
      <c r="L29" s="20">
        <v>350</v>
      </c>
      <c r="M29" s="18">
        <v>350</v>
      </c>
      <c r="N29" s="18">
        <v>0</v>
      </c>
      <c r="O29" s="18">
        <v>0</v>
      </c>
      <c r="P29" s="19" t="s">
        <v>163</v>
      </c>
      <c r="Q29" s="19" t="s">
        <v>164</v>
      </c>
      <c r="R29" s="18" t="s">
        <v>70</v>
      </c>
      <c r="S29" s="18" t="s">
        <v>47</v>
      </c>
      <c r="T29" s="18" t="s">
        <v>48</v>
      </c>
      <c r="U29" s="18" t="s">
        <v>48</v>
      </c>
      <c r="V29" s="18" t="s">
        <v>49</v>
      </c>
      <c r="W29" s="18" t="s">
        <v>67</v>
      </c>
      <c r="X29" s="18">
        <v>140</v>
      </c>
      <c r="Y29" s="18">
        <v>500</v>
      </c>
      <c r="Z29" s="18">
        <v>20</v>
      </c>
      <c r="AA29" s="18">
        <v>60</v>
      </c>
      <c r="AB29" s="18">
        <v>500</v>
      </c>
      <c r="AC29" s="20" t="str">
        <f>VLOOKUP(F:F,[1]县直单位!$E$1:$AC$65536,24,0)</f>
        <v>否</v>
      </c>
      <c r="AD29" s="20" t="str">
        <f>VLOOKUP(F:F,[1]县直单位!$E$1:$AC$65536,25,0)</f>
        <v>是</v>
      </c>
      <c r="AE29" s="20" t="s">
        <v>47</v>
      </c>
      <c r="AF29" s="20"/>
    </row>
    <row r="30" s="4" customFormat="1" ht="33.75" spans="1:32">
      <c r="A30" s="18">
        <v>24</v>
      </c>
      <c r="B30" s="19" t="s">
        <v>165</v>
      </c>
      <c r="C30" s="18" t="s">
        <v>38</v>
      </c>
      <c r="D30" s="18" t="s">
        <v>166</v>
      </c>
      <c r="E30" s="18" t="s">
        <v>167</v>
      </c>
      <c r="F30" s="19" t="s">
        <v>165</v>
      </c>
      <c r="G30" s="18" t="s">
        <v>41</v>
      </c>
      <c r="H30" s="18"/>
      <c r="I30" s="18"/>
      <c r="J30" s="20" t="s">
        <v>57</v>
      </c>
      <c r="K30" s="20" t="s">
        <v>58</v>
      </c>
      <c r="L30" s="20">
        <v>650</v>
      </c>
      <c r="M30" s="18">
        <v>650</v>
      </c>
      <c r="N30" s="18">
        <v>0</v>
      </c>
      <c r="O30" s="18">
        <v>0</v>
      </c>
      <c r="P30" s="19" t="s">
        <v>168</v>
      </c>
      <c r="Q30" s="19" t="s">
        <v>169</v>
      </c>
      <c r="R30" s="18" t="s">
        <v>170</v>
      </c>
      <c r="S30" s="18" t="s">
        <v>47</v>
      </c>
      <c r="T30" s="18" t="s">
        <v>48</v>
      </c>
      <c r="U30" s="18" t="s">
        <v>48</v>
      </c>
      <c r="V30" s="18" t="s">
        <v>49</v>
      </c>
      <c r="W30" s="18" t="s">
        <v>62</v>
      </c>
      <c r="X30" s="18">
        <v>6000</v>
      </c>
      <c r="Y30" s="18">
        <v>20000</v>
      </c>
      <c r="Z30" s="18">
        <v>6000</v>
      </c>
      <c r="AA30" s="18">
        <v>20000</v>
      </c>
      <c r="AB30" s="18">
        <v>20000</v>
      </c>
      <c r="AC30" s="20" t="str">
        <f>VLOOKUP(F:F,[1]县直单位!$E$1:$AC$65536,24,0)</f>
        <v>否</v>
      </c>
      <c r="AD30" s="20" t="str">
        <f>VLOOKUP(F:F,[1]县直单位!$E$1:$AC$65536,25,0)</f>
        <v>是</v>
      </c>
      <c r="AE30" s="20" t="s">
        <v>47</v>
      </c>
      <c r="AF30" s="20"/>
    </row>
    <row r="31" s="4" customFormat="1" ht="22.5" spans="1:32">
      <c r="A31" s="18">
        <v>25</v>
      </c>
      <c r="B31" s="19" t="s">
        <v>171</v>
      </c>
      <c r="C31" s="18" t="s">
        <v>38</v>
      </c>
      <c r="D31" s="18" t="s">
        <v>166</v>
      </c>
      <c r="E31" s="18" t="s">
        <v>172</v>
      </c>
      <c r="F31" s="19" t="s">
        <v>171</v>
      </c>
      <c r="G31" s="18" t="s">
        <v>41</v>
      </c>
      <c r="H31" s="18"/>
      <c r="I31" s="18"/>
      <c r="J31" s="20" t="s">
        <v>57</v>
      </c>
      <c r="K31" s="20" t="s">
        <v>58</v>
      </c>
      <c r="L31" s="20">
        <v>50</v>
      </c>
      <c r="M31" s="18">
        <v>50</v>
      </c>
      <c r="N31" s="18">
        <v>0</v>
      </c>
      <c r="O31" s="18">
        <v>0</v>
      </c>
      <c r="P31" s="19" t="s">
        <v>173</v>
      </c>
      <c r="Q31" s="19" t="s">
        <v>70</v>
      </c>
      <c r="R31" s="18" t="s">
        <v>70</v>
      </c>
      <c r="S31" s="18" t="s">
        <v>47</v>
      </c>
      <c r="T31" s="18" t="s">
        <v>48</v>
      </c>
      <c r="U31" s="18" t="s">
        <v>48</v>
      </c>
      <c r="V31" s="18" t="s">
        <v>49</v>
      </c>
      <c r="W31" s="18" t="s">
        <v>67</v>
      </c>
      <c r="X31" s="18">
        <v>120</v>
      </c>
      <c r="Y31" s="18">
        <v>476</v>
      </c>
      <c r="Z31" s="18">
        <v>52</v>
      </c>
      <c r="AA31" s="18">
        <v>197</v>
      </c>
      <c r="AB31" s="18">
        <v>476</v>
      </c>
      <c r="AC31" s="20" t="str">
        <f>VLOOKUP(F:F,[1]县直单位!$E$1:$AC$65536,24,0)</f>
        <v>否</v>
      </c>
      <c r="AD31" s="20" t="str">
        <f>VLOOKUP(F:F,[1]县直单位!$E$1:$AC$65536,25,0)</f>
        <v>是</v>
      </c>
      <c r="AE31" s="20" t="s">
        <v>47</v>
      </c>
      <c r="AF31" s="20"/>
    </row>
    <row r="32" s="4" customFormat="1" ht="22.5" spans="1:32">
      <c r="A32" s="18">
        <v>26</v>
      </c>
      <c r="B32" s="19" t="s">
        <v>174</v>
      </c>
      <c r="C32" s="18" t="s">
        <v>175</v>
      </c>
      <c r="D32" s="18" t="s">
        <v>176</v>
      </c>
      <c r="E32" s="18" t="s">
        <v>177</v>
      </c>
      <c r="F32" s="19" t="s">
        <v>174</v>
      </c>
      <c r="G32" s="18" t="s">
        <v>41</v>
      </c>
      <c r="H32" s="18" t="str">
        <f>VLOOKUP(F:F,'[2]26年度申报项目'!$E$1:$H$65536,3,0)</f>
        <v>各乡镇</v>
      </c>
      <c r="I32" s="18"/>
      <c r="J32" s="20" t="s">
        <v>57</v>
      </c>
      <c r="K32" s="20" t="s">
        <v>58</v>
      </c>
      <c r="L32" s="20">
        <v>320</v>
      </c>
      <c r="M32" s="18">
        <v>320</v>
      </c>
      <c r="N32" s="18">
        <v>0</v>
      </c>
      <c r="O32" s="18">
        <v>0</v>
      </c>
      <c r="P32" s="19" t="s">
        <v>178</v>
      </c>
      <c r="Q32" s="19" t="s">
        <v>179</v>
      </c>
      <c r="R32" s="18" t="s">
        <v>180</v>
      </c>
      <c r="S32" s="18" t="s">
        <v>47</v>
      </c>
      <c r="T32" s="18" t="s">
        <v>48</v>
      </c>
      <c r="U32" s="18" t="s">
        <v>48</v>
      </c>
      <c r="V32" s="18" t="s">
        <v>49</v>
      </c>
      <c r="W32" s="18" t="s">
        <v>67</v>
      </c>
      <c r="X32" s="18">
        <v>8000</v>
      </c>
      <c r="Y32" s="18">
        <v>0</v>
      </c>
      <c r="Z32" s="18">
        <v>8000</v>
      </c>
      <c r="AA32" s="18">
        <v>8000</v>
      </c>
      <c r="AB32" s="18">
        <v>8000</v>
      </c>
      <c r="AC32" s="20" t="str">
        <f>VLOOKUP(F:F,[1]县直单位!$E$1:$AC$65536,24,0)</f>
        <v>否</v>
      </c>
      <c r="AD32" s="20" t="str">
        <f>VLOOKUP(F:F,[1]县直单位!$E$1:$AC$65536,25,0)</f>
        <v>是</v>
      </c>
      <c r="AE32" s="20" t="s">
        <v>47</v>
      </c>
      <c r="AF32" s="20"/>
    </row>
    <row r="33" s="4" customFormat="1" ht="22.5" spans="1:32">
      <c r="A33" s="18">
        <v>27</v>
      </c>
      <c r="B33" s="19" t="s">
        <v>181</v>
      </c>
      <c r="C33" s="18" t="s">
        <v>175</v>
      </c>
      <c r="D33" s="18" t="s">
        <v>176</v>
      </c>
      <c r="E33" s="18" t="s">
        <v>182</v>
      </c>
      <c r="F33" s="19" t="s">
        <v>181</v>
      </c>
      <c r="G33" s="18" t="s">
        <v>41</v>
      </c>
      <c r="H33" s="18" t="str">
        <f>VLOOKUP(F:F,'[2]26年度申报项目'!$E$1:$H$65536,3,0)</f>
        <v>各乡镇</v>
      </c>
      <c r="I33" s="18"/>
      <c r="J33" s="20" t="s">
        <v>57</v>
      </c>
      <c r="K33" s="20" t="s">
        <v>58</v>
      </c>
      <c r="L33" s="20">
        <v>750</v>
      </c>
      <c r="M33" s="18">
        <v>750</v>
      </c>
      <c r="N33" s="18">
        <v>0</v>
      </c>
      <c r="O33" s="18">
        <v>0</v>
      </c>
      <c r="P33" s="19" t="s">
        <v>183</v>
      </c>
      <c r="Q33" s="19" t="s">
        <v>184</v>
      </c>
      <c r="R33" s="18" t="s">
        <v>180</v>
      </c>
      <c r="S33" s="18" t="s">
        <v>47</v>
      </c>
      <c r="T33" s="18" t="s">
        <v>48</v>
      </c>
      <c r="U33" s="18" t="s">
        <v>48</v>
      </c>
      <c r="V33" s="18" t="s">
        <v>49</v>
      </c>
      <c r="W33" s="18" t="s">
        <v>62</v>
      </c>
      <c r="X33" s="18">
        <v>5300</v>
      </c>
      <c r="Y33" s="18">
        <v>0</v>
      </c>
      <c r="Z33" s="18">
        <v>5300</v>
      </c>
      <c r="AA33" s="18">
        <v>5300</v>
      </c>
      <c r="AB33" s="18">
        <v>5300</v>
      </c>
      <c r="AC33" s="20" t="str">
        <f>VLOOKUP(F:F,[1]县直单位!$E$1:$AC$65536,24,0)</f>
        <v>否</v>
      </c>
      <c r="AD33" s="20" t="str">
        <f>VLOOKUP(F:F,[1]县直单位!$E$1:$AC$65536,25,0)</f>
        <v>是</v>
      </c>
      <c r="AE33" s="20" t="s">
        <v>47</v>
      </c>
      <c r="AF33" s="20"/>
    </row>
    <row r="34" s="4" customFormat="1" ht="22.5" spans="1:32">
      <c r="A34" s="18">
        <v>28</v>
      </c>
      <c r="B34" s="19" t="s">
        <v>185</v>
      </c>
      <c r="C34" s="18" t="s">
        <v>175</v>
      </c>
      <c r="D34" s="18" t="s">
        <v>186</v>
      </c>
      <c r="E34" s="18" t="s">
        <v>186</v>
      </c>
      <c r="F34" s="19" t="s">
        <v>185</v>
      </c>
      <c r="G34" s="18" t="s">
        <v>41</v>
      </c>
      <c r="H34" s="18" t="str">
        <f>VLOOKUP(F:F,'[2]26年度申报项目'!$E$1:$H$65536,3,0)</f>
        <v>各乡镇</v>
      </c>
      <c r="I34" s="18"/>
      <c r="J34" s="20" t="s">
        <v>57</v>
      </c>
      <c r="K34" s="20" t="s">
        <v>58</v>
      </c>
      <c r="L34" s="20">
        <v>4700</v>
      </c>
      <c r="M34" s="18">
        <v>4700</v>
      </c>
      <c r="N34" s="18">
        <v>0</v>
      </c>
      <c r="O34" s="18">
        <v>0</v>
      </c>
      <c r="P34" s="19" t="s">
        <v>187</v>
      </c>
      <c r="Q34" s="19" t="s">
        <v>188</v>
      </c>
      <c r="R34" s="18" t="s">
        <v>180</v>
      </c>
      <c r="S34" s="18" t="s">
        <v>47</v>
      </c>
      <c r="T34" s="18" t="s">
        <v>48</v>
      </c>
      <c r="U34" s="18" t="s">
        <v>48</v>
      </c>
      <c r="V34" s="18" t="s">
        <v>49</v>
      </c>
      <c r="W34" s="18" t="s">
        <v>62</v>
      </c>
      <c r="X34" s="18">
        <v>3190</v>
      </c>
      <c r="Y34" s="18">
        <v>0</v>
      </c>
      <c r="Z34" s="18">
        <v>3190</v>
      </c>
      <c r="AA34" s="18">
        <v>3190</v>
      </c>
      <c r="AB34" s="18">
        <v>3190</v>
      </c>
      <c r="AC34" s="20" t="str">
        <f>VLOOKUP(F:F,[1]县直单位!$E$1:$AC$65536,24,0)</f>
        <v>否</v>
      </c>
      <c r="AD34" s="20" t="str">
        <f>VLOOKUP(F:F,[1]县直单位!$E$1:$AC$65536,25,0)</f>
        <v>是</v>
      </c>
      <c r="AE34" s="20" t="s">
        <v>47</v>
      </c>
      <c r="AF34" s="20"/>
    </row>
    <row r="35" s="4" customFormat="1" ht="45" spans="1:32">
      <c r="A35" s="18">
        <v>29</v>
      </c>
      <c r="B35" s="19" t="s">
        <v>189</v>
      </c>
      <c r="C35" s="18" t="s">
        <v>190</v>
      </c>
      <c r="D35" s="18" t="s">
        <v>191</v>
      </c>
      <c r="E35" s="18" t="s">
        <v>192</v>
      </c>
      <c r="F35" s="19" t="s">
        <v>189</v>
      </c>
      <c r="G35" s="18" t="s">
        <v>41</v>
      </c>
      <c r="H35" s="18" t="str">
        <f>VLOOKUP(F:F,'[2]26年度申报项目'!$E$1:$H$65536,3,0)</f>
        <v>板榄镇</v>
      </c>
      <c r="I35" s="18" t="str">
        <f>VLOOKUP(F:F,'[2]26年度申报项目'!$E$1:$H$65536,4,0)</f>
        <v>麻江村</v>
      </c>
      <c r="J35" s="20">
        <v>2026.1</v>
      </c>
      <c r="K35" s="20">
        <v>2016.12</v>
      </c>
      <c r="L35" s="20">
        <v>15</v>
      </c>
      <c r="M35" s="18">
        <v>15</v>
      </c>
      <c r="N35" s="18">
        <v>0</v>
      </c>
      <c r="O35" s="18">
        <v>0</v>
      </c>
      <c r="P35" s="19" t="s">
        <v>193</v>
      </c>
      <c r="Q35" s="19" t="s">
        <v>194</v>
      </c>
      <c r="R35" s="18" t="s">
        <v>70</v>
      </c>
      <c r="S35" s="18" t="s">
        <v>47</v>
      </c>
      <c r="T35" s="18" t="s">
        <v>195</v>
      </c>
      <c r="U35" s="18" t="s">
        <v>196</v>
      </c>
      <c r="V35" s="18" t="s">
        <v>197</v>
      </c>
      <c r="W35" s="18">
        <v>13878268419</v>
      </c>
      <c r="X35" s="18">
        <v>216</v>
      </c>
      <c r="Y35" s="18">
        <v>707</v>
      </c>
      <c r="Z35" s="18">
        <v>0</v>
      </c>
      <c r="AA35" s="18">
        <v>0</v>
      </c>
      <c r="AB35" s="18">
        <v>2828</v>
      </c>
      <c r="AC35" s="20" t="str">
        <f>VLOOKUP(F:F,[1]县直单位!$E$1:$AC$65536,24,0)</f>
        <v>否</v>
      </c>
      <c r="AD35" s="20" t="str">
        <f>VLOOKUP(F:F,[1]县直单位!$E$1:$AC$65536,25,0)</f>
        <v>是</v>
      </c>
      <c r="AE35" s="20" t="s">
        <v>47</v>
      </c>
      <c r="AF35" s="20"/>
    </row>
    <row r="36" s="4" customFormat="1" ht="45" spans="1:32">
      <c r="A36" s="18">
        <v>30</v>
      </c>
      <c r="B36" s="19" t="s">
        <v>198</v>
      </c>
      <c r="C36" s="18" t="s">
        <v>190</v>
      </c>
      <c r="D36" s="18" t="s">
        <v>191</v>
      </c>
      <c r="E36" s="18" t="s">
        <v>192</v>
      </c>
      <c r="F36" s="19" t="s">
        <v>198</v>
      </c>
      <c r="G36" s="18" t="s">
        <v>41</v>
      </c>
      <c r="H36" s="18" t="str">
        <f>VLOOKUP(F:F,'[2]26年度申报项目'!$E$1:$H$65536,3,0)</f>
        <v>板榄镇</v>
      </c>
      <c r="I36" s="18" t="str">
        <f>VLOOKUP(F:F,'[2]26年度申报项目'!$E$1:$H$65536,4,0)</f>
        <v>里鸟村</v>
      </c>
      <c r="J36" s="20">
        <v>2026.1</v>
      </c>
      <c r="K36" s="20">
        <v>2016.12</v>
      </c>
      <c r="L36" s="20">
        <v>12</v>
      </c>
      <c r="M36" s="18">
        <v>12</v>
      </c>
      <c r="N36" s="18">
        <v>0</v>
      </c>
      <c r="O36" s="18">
        <v>0</v>
      </c>
      <c r="P36" s="19" t="s">
        <v>199</v>
      </c>
      <c r="Q36" s="19" t="s">
        <v>194</v>
      </c>
      <c r="R36" s="18" t="s">
        <v>70</v>
      </c>
      <c r="S36" s="18" t="s">
        <v>47</v>
      </c>
      <c r="T36" s="18" t="s">
        <v>195</v>
      </c>
      <c r="U36" s="18" t="s">
        <v>196</v>
      </c>
      <c r="V36" s="18" t="s">
        <v>197</v>
      </c>
      <c r="W36" s="18">
        <v>13878268419</v>
      </c>
      <c r="X36" s="18">
        <v>571</v>
      </c>
      <c r="Y36" s="18">
        <v>1726</v>
      </c>
      <c r="Z36" s="18">
        <v>0</v>
      </c>
      <c r="AA36" s="18">
        <v>0</v>
      </c>
      <c r="AB36" s="18">
        <v>6904</v>
      </c>
      <c r="AC36" s="20" t="str">
        <f>VLOOKUP(F:F,[1]县直单位!$E$1:$AC$65536,24,0)</f>
        <v>否</v>
      </c>
      <c r="AD36" s="20" t="str">
        <f>VLOOKUP(F:F,[1]县直单位!$E$1:$AC$65536,25,0)</f>
        <v>是</v>
      </c>
      <c r="AE36" s="20" t="s">
        <v>47</v>
      </c>
      <c r="AF36" s="20"/>
    </row>
    <row r="37" s="4" customFormat="1" ht="45" spans="1:32">
      <c r="A37" s="18">
        <v>31</v>
      </c>
      <c r="B37" s="19" t="s">
        <v>200</v>
      </c>
      <c r="C37" s="18" t="s">
        <v>190</v>
      </c>
      <c r="D37" s="18" t="s">
        <v>191</v>
      </c>
      <c r="E37" s="18" t="s">
        <v>192</v>
      </c>
      <c r="F37" s="19" t="s">
        <v>200</v>
      </c>
      <c r="G37" s="18" t="s">
        <v>41</v>
      </c>
      <c r="H37" s="18" t="str">
        <f>VLOOKUP(F:F,'[2]26年度申报项目'!$E$1:$H$65536,3,0)</f>
        <v>大将镇</v>
      </c>
      <c r="I37" s="18" t="str">
        <f>VLOOKUP(F:F,'[2]26年度申报项目'!$E$1:$H$65536,4,0)</f>
        <v>大将村</v>
      </c>
      <c r="J37" s="20">
        <v>2026.1</v>
      </c>
      <c r="K37" s="20">
        <v>2016.12</v>
      </c>
      <c r="L37" s="20">
        <v>15.31</v>
      </c>
      <c r="M37" s="18">
        <v>15.31</v>
      </c>
      <c r="N37" s="18">
        <v>0</v>
      </c>
      <c r="O37" s="18">
        <v>0</v>
      </c>
      <c r="P37" s="19" t="s">
        <v>201</v>
      </c>
      <c r="Q37" s="19" t="s">
        <v>194</v>
      </c>
      <c r="R37" s="18" t="s">
        <v>70</v>
      </c>
      <c r="S37" s="18" t="s">
        <v>47</v>
      </c>
      <c r="T37" s="18" t="s">
        <v>195</v>
      </c>
      <c r="U37" s="18" t="s">
        <v>196</v>
      </c>
      <c r="V37" s="18" t="s">
        <v>197</v>
      </c>
      <c r="W37" s="18">
        <v>13878268419</v>
      </c>
      <c r="X37" s="18">
        <v>590</v>
      </c>
      <c r="Y37" s="18">
        <v>1674</v>
      </c>
      <c r="Z37" s="18">
        <v>0</v>
      </c>
      <c r="AA37" s="18">
        <v>0</v>
      </c>
      <c r="AB37" s="18">
        <v>6696</v>
      </c>
      <c r="AC37" s="20" t="str">
        <f>VLOOKUP(F:F,[1]县直单位!$E$1:$AC$65536,24,0)</f>
        <v>否</v>
      </c>
      <c r="AD37" s="20" t="str">
        <f>VLOOKUP(F:F,[1]县直单位!$E$1:$AC$65536,25,0)</f>
        <v>是</v>
      </c>
      <c r="AE37" s="20" t="s">
        <v>47</v>
      </c>
      <c r="AF37" s="20"/>
    </row>
    <row r="38" s="4" customFormat="1" ht="45" spans="1:32">
      <c r="A38" s="18">
        <v>32</v>
      </c>
      <c r="B38" s="19" t="s">
        <v>202</v>
      </c>
      <c r="C38" s="18" t="s">
        <v>190</v>
      </c>
      <c r="D38" s="18" t="s">
        <v>191</v>
      </c>
      <c r="E38" s="18" t="s">
        <v>192</v>
      </c>
      <c r="F38" s="19" t="s">
        <v>202</v>
      </c>
      <c r="G38" s="18" t="s">
        <v>41</v>
      </c>
      <c r="H38" s="18" t="str">
        <f>VLOOKUP(F:F,'[2]26年度申报项目'!$E$1:$H$65536,3,0)</f>
        <v>大良镇</v>
      </c>
      <c r="I38" s="18" t="str">
        <f>VLOOKUP(F:F,'[2]26年度申报项目'!$E$1:$H$65536,4,0)</f>
        <v>杨柳村</v>
      </c>
      <c r="J38" s="20">
        <v>2026.1</v>
      </c>
      <c r="K38" s="20">
        <v>2016.12</v>
      </c>
      <c r="L38" s="20">
        <v>15</v>
      </c>
      <c r="M38" s="18">
        <v>15</v>
      </c>
      <c r="N38" s="18">
        <v>0</v>
      </c>
      <c r="O38" s="18">
        <v>0</v>
      </c>
      <c r="P38" s="19" t="s">
        <v>203</v>
      </c>
      <c r="Q38" s="19" t="s">
        <v>194</v>
      </c>
      <c r="R38" s="18" t="s">
        <v>70</v>
      </c>
      <c r="S38" s="18" t="s">
        <v>47</v>
      </c>
      <c r="T38" s="18" t="s">
        <v>195</v>
      </c>
      <c r="U38" s="18" t="s">
        <v>196</v>
      </c>
      <c r="V38" s="18" t="s">
        <v>197</v>
      </c>
      <c r="W38" s="18">
        <v>13878268419</v>
      </c>
      <c r="X38" s="18">
        <v>462</v>
      </c>
      <c r="Y38" s="18">
        <v>1576</v>
      </c>
      <c r="Z38" s="18">
        <v>0</v>
      </c>
      <c r="AA38" s="18">
        <v>0</v>
      </c>
      <c r="AB38" s="18">
        <v>6304</v>
      </c>
      <c r="AC38" s="20" t="str">
        <f>VLOOKUP(F:F,[1]县直单位!$E$1:$AC$65536,24,0)</f>
        <v>否</v>
      </c>
      <c r="AD38" s="20" t="str">
        <f>VLOOKUP(F:F,[1]县直单位!$E$1:$AC$65536,25,0)</f>
        <v>是</v>
      </c>
      <c r="AE38" s="20" t="s">
        <v>47</v>
      </c>
      <c r="AF38" s="20"/>
    </row>
    <row r="39" s="4" customFormat="1" ht="45" spans="1:32">
      <c r="A39" s="18">
        <v>33</v>
      </c>
      <c r="B39" s="19" t="s">
        <v>204</v>
      </c>
      <c r="C39" s="18" t="s">
        <v>190</v>
      </c>
      <c r="D39" s="18" t="s">
        <v>191</v>
      </c>
      <c r="E39" s="18" t="s">
        <v>192</v>
      </c>
      <c r="F39" s="19" t="s">
        <v>204</v>
      </c>
      <c r="G39" s="18" t="s">
        <v>41</v>
      </c>
      <c r="H39" s="18" t="str">
        <f>VLOOKUP(F:F,'[2]26年度申报项目'!$E$1:$H$65536,3,0)</f>
        <v>大良镇</v>
      </c>
      <c r="I39" s="18" t="str">
        <f>VLOOKUP(F:F,'[2]26年度申报项目'!$E$1:$H$65536,4,0)</f>
        <v>新和村</v>
      </c>
      <c r="J39" s="20">
        <v>2026.1</v>
      </c>
      <c r="K39" s="20">
        <v>2016.12</v>
      </c>
      <c r="L39" s="20">
        <v>50</v>
      </c>
      <c r="M39" s="18">
        <v>50</v>
      </c>
      <c r="N39" s="18">
        <v>0</v>
      </c>
      <c r="O39" s="18">
        <v>0</v>
      </c>
      <c r="P39" s="19" t="s">
        <v>199</v>
      </c>
      <c r="Q39" s="19" t="s">
        <v>194</v>
      </c>
      <c r="R39" s="18" t="s">
        <v>70</v>
      </c>
      <c r="S39" s="18" t="s">
        <v>47</v>
      </c>
      <c r="T39" s="18" t="s">
        <v>195</v>
      </c>
      <c r="U39" s="18" t="s">
        <v>196</v>
      </c>
      <c r="V39" s="18" t="s">
        <v>197</v>
      </c>
      <c r="W39" s="18">
        <v>13878268419</v>
      </c>
      <c r="X39" s="18">
        <v>660</v>
      </c>
      <c r="Y39" s="18">
        <v>2257</v>
      </c>
      <c r="Z39" s="18">
        <v>0</v>
      </c>
      <c r="AA39" s="18">
        <v>0</v>
      </c>
      <c r="AB39" s="18">
        <v>9028</v>
      </c>
      <c r="AC39" s="20" t="str">
        <f>VLOOKUP(F:F,[1]县直单位!$E$1:$AC$65536,24,0)</f>
        <v>否</v>
      </c>
      <c r="AD39" s="20" t="str">
        <f>VLOOKUP(F:F,[1]县直单位!$E$1:$AC$65536,25,0)</f>
        <v>是</v>
      </c>
      <c r="AE39" s="20" t="s">
        <v>47</v>
      </c>
      <c r="AF39" s="20"/>
    </row>
    <row r="40" s="4" customFormat="1" ht="45" spans="1:32">
      <c r="A40" s="18">
        <v>34</v>
      </c>
      <c r="B40" s="19" t="s">
        <v>205</v>
      </c>
      <c r="C40" s="18" t="s">
        <v>190</v>
      </c>
      <c r="D40" s="18" t="s">
        <v>191</v>
      </c>
      <c r="E40" s="18" t="s">
        <v>192</v>
      </c>
      <c r="F40" s="19" t="s">
        <v>205</v>
      </c>
      <c r="G40" s="18" t="s">
        <v>41</v>
      </c>
      <c r="H40" s="18" t="str">
        <f>VLOOKUP(F:F,'[2]26年度申报项目'!$E$1:$H$65536,3,0)</f>
        <v>大良镇</v>
      </c>
      <c r="I40" s="18" t="str">
        <f>VLOOKUP(F:F,'[2]26年度申报项目'!$E$1:$H$65536,4,0)</f>
        <v>龙山村</v>
      </c>
      <c r="J40" s="20">
        <v>2026.1</v>
      </c>
      <c r="K40" s="20">
        <v>2016.12</v>
      </c>
      <c r="L40" s="20">
        <v>5</v>
      </c>
      <c r="M40" s="18">
        <v>5</v>
      </c>
      <c r="N40" s="18">
        <v>0</v>
      </c>
      <c r="O40" s="18">
        <v>0</v>
      </c>
      <c r="P40" s="19" t="s">
        <v>199</v>
      </c>
      <c r="Q40" s="19" t="s">
        <v>194</v>
      </c>
      <c r="R40" s="18" t="s">
        <v>70</v>
      </c>
      <c r="S40" s="18" t="s">
        <v>47</v>
      </c>
      <c r="T40" s="18" t="s">
        <v>195</v>
      </c>
      <c r="U40" s="18" t="s">
        <v>196</v>
      </c>
      <c r="V40" s="18" t="s">
        <v>197</v>
      </c>
      <c r="W40" s="18">
        <v>13878268419</v>
      </c>
      <c r="X40" s="18">
        <v>1003</v>
      </c>
      <c r="Y40" s="18">
        <v>3656</v>
      </c>
      <c r="Z40" s="18">
        <v>0</v>
      </c>
      <c r="AA40" s="18">
        <v>0</v>
      </c>
      <c r="AB40" s="18">
        <v>14624</v>
      </c>
      <c r="AC40" s="20" t="str">
        <f>VLOOKUP(F:F,[1]县直单位!$E$1:$AC$65536,24,0)</f>
        <v>否</v>
      </c>
      <c r="AD40" s="20" t="str">
        <f>VLOOKUP(F:F,[1]县直单位!$E$1:$AC$65536,25,0)</f>
        <v>是</v>
      </c>
      <c r="AE40" s="20" t="s">
        <v>47</v>
      </c>
      <c r="AF40" s="20"/>
    </row>
    <row r="41" s="4" customFormat="1" ht="45" spans="1:32">
      <c r="A41" s="18">
        <v>35</v>
      </c>
      <c r="B41" s="19" t="s">
        <v>206</v>
      </c>
      <c r="C41" s="18" t="s">
        <v>190</v>
      </c>
      <c r="D41" s="18" t="s">
        <v>191</v>
      </c>
      <c r="E41" s="18" t="s">
        <v>192</v>
      </c>
      <c r="F41" s="19" t="s">
        <v>206</v>
      </c>
      <c r="G41" s="18" t="s">
        <v>41</v>
      </c>
      <c r="H41" s="18" t="str">
        <f>VLOOKUP(F:F,'[2]26年度申报项目'!$E$1:$H$65536,3,0)</f>
        <v>潭头乡</v>
      </c>
      <c r="I41" s="18" t="str">
        <f>VLOOKUP(F:F,'[2]26年度申报项目'!$E$1:$H$65536,4,0)</f>
        <v>何洞村</v>
      </c>
      <c r="J41" s="20">
        <v>2026.1</v>
      </c>
      <c r="K41" s="20">
        <v>2016.12</v>
      </c>
      <c r="L41" s="20">
        <v>3</v>
      </c>
      <c r="M41" s="18">
        <v>3</v>
      </c>
      <c r="N41" s="18">
        <v>0</v>
      </c>
      <c r="O41" s="18">
        <v>0</v>
      </c>
      <c r="P41" s="19" t="s">
        <v>207</v>
      </c>
      <c r="Q41" s="19" t="s">
        <v>194</v>
      </c>
      <c r="R41" s="18" t="s">
        <v>70</v>
      </c>
      <c r="S41" s="18" t="s">
        <v>47</v>
      </c>
      <c r="T41" s="18" t="s">
        <v>195</v>
      </c>
      <c r="U41" s="18" t="s">
        <v>195</v>
      </c>
      <c r="V41" s="18" t="s">
        <v>197</v>
      </c>
      <c r="W41" s="18">
        <v>13878268419</v>
      </c>
      <c r="X41" s="18">
        <v>232</v>
      </c>
      <c r="Y41" s="18">
        <v>232</v>
      </c>
      <c r="Z41" s="18">
        <v>0</v>
      </c>
      <c r="AA41" s="18">
        <v>0</v>
      </c>
      <c r="AB41" s="18">
        <v>4248</v>
      </c>
      <c r="AC41" s="20" t="str">
        <f>VLOOKUP(F:F,[1]县直单位!$E$1:$AC$65536,24,0)</f>
        <v>否</v>
      </c>
      <c r="AD41" s="20" t="str">
        <f>VLOOKUP(F:F,[1]县直单位!$E$1:$AC$65536,25,0)</f>
        <v>是</v>
      </c>
      <c r="AE41" s="20" t="s">
        <v>47</v>
      </c>
      <c r="AF41" s="20"/>
    </row>
    <row r="42" s="4" customFormat="1" ht="45" spans="1:32">
      <c r="A42" s="18">
        <v>36</v>
      </c>
      <c r="B42" s="19" t="s">
        <v>208</v>
      </c>
      <c r="C42" s="18" t="s">
        <v>190</v>
      </c>
      <c r="D42" s="18" t="s">
        <v>191</v>
      </c>
      <c r="E42" s="18" t="s">
        <v>192</v>
      </c>
      <c r="F42" s="19" t="s">
        <v>208</v>
      </c>
      <c r="G42" s="18" t="s">
        <v>41</v>
      </c>
      <c r="H42" s="18" t="s">
        <v>209</v>
      </c>
      <c r="I42" s="18" t="s">
        <v>210</v>
      </c>
      <c r="J42" s="20" t="s">
        <v>42</v>
      </c>
      <c r="K42" s="20" t="s">
        <v>92</v>
      </c>
      <c r="L42" s="20">
        <v>42</v>
      </c>
      <c r="M42" s="18">
        <v>42</v>
      </c>
      <c r="N42" s="18">
        <v>0</v>
      </c>
      <c r="O42" s="18">
        <v>0</v>
      </c>
      <c r="P42" s="19" t="s">
        <v>211</v>
      </c>
      <c r="Q42" s="19" t="s">
        <v>65</v>
      </c>
      <c r="R42" s="18" t="s">
        <v>66</v>
      </c>
      <c r="S42" s="18" t="s">
        <v>47</v>
      </c>
      <c r="T42" s="18" t="s">
        <v>140</v>
      </c>
      <c r="U42" s="18" t="s">
        <v>141</v>
      </c>
      <c r="V42" s="18" t="s">
        <v>142</v>
      </c>
      <c r="W42" s="18" t="s">
        <v>143</v>
      </c>
      <c r="X42" s="18">
        <v>2000</v>
      </c>
      <c r="Y42" s="18">
        <v>0</v>
      </c>
      <c r="Z42" s="18">
        <v>2000</v>
      </c>
      <c r="AA42" s="18">
        <v>2000</v>
      </c>
      <c r="AB42" s="18">
        <v>2000</v>
      </c>
      <c r="AC42" s="20" t="s">
        <v>212</v>
      </c>
      <c r="AD42" s="20" t="s">
        <v>212</v>
      </c>
      <c r="AE42" s="20" t="s">
        <v>47</v>
      </c>
      <c r="AF42" s="20"/>
    </row>
    <row r="43" s="4" customFormat="1" ht="33.75" spans="1:32">
      <c r="A43" s="18">
        <v>37</v>
      </c>
      <c r="B43" s="19" t="s">
        <v>213</v>
      </c>
      <c r="C43" s="18" t="s">
        <v>190</v>
      </c>
      <c r="D43" s="18" t="s">
        <v>191</v>
      </c>
      <c r="E43" s="18" t="s">
        <v>214</v>
      </c>
      <c r="F43" s="19" t="s">
        <v>213</v>
      </c>
      <c r="G43" s="18" t="s">
        <v>41</v>
      </c>
      <c r="H43" s="18" t="str">
        <f>VLOOKUP(F:F,'[2]26年度申报项目'!$E$1:$H$65536,3,0)</f>
        <v>板榄镇</v>
      </c>
      <c r="I43" s="18" t="str">
        <f>VLOOKUP(F:F,'[2]26年度申报项目'!$E$1:$H$65536,4,0)</f>
        <v>板榄社区
</v>
      </c>
      <c r="J43" s="20" t="s">
        <v>215</v>
      </c>
      <c r="K43" s="20" t="s">
        <v>216</v>
      </c>
      <c r="L43" s="20">
        <v>45</v>
      </c>
      <c r="M43" s="18">
        <v>45</v>
      </c>
      <c r="N43" s="18">
        <v>0</v>
      </c>
      <c r="O43" s="18">
        <v>0</v>
      </c>
      <c r="P43" s="19" t="s">
        <v>217</v>
      </c>
      <c r="Q43" s="19" t="s">
        <v>194</v>
      </c>
      <c r="R43" s="18" t="s">
        <v>66</v>
      </c>
      <c r="S43" s="18" t="s">
        <v>47</v>
      </c>
      <c r="T43" s="18" t="s">
        <v>140</v>
      </c>
      <c r="U43" s="18" t="s">
        <v>141</v>
      </c>
      <c r="V43" s="18" t="s">
        <v>142</v>
      </c>
      <c r="W43" s="18" t="s">
        <v>143</v>
      </c>
      <c r="X43" s="18">
        <v>28</v>
      </c>
      <c r="Y43" s="18">
        <v>103</v>
      </c>
      <c r="Z43" s="18">
        <v>8</v>
      </c>
      <c r="AA43" s="18">
        <v>20</v>
      </c>
      <c r="AB43" s="18">
        <v>103</v>
      </c>
      <c r="AC43" s="20" t="str">
        <f>VLOOKUP(F:F,[1]县直单位!$E$1:$AC$65536,24,0)</f>
        <v>否</v>
      </c>
      <c r="AD43" s="20" t="str">
        <f>VLOOKUP(F:F,[1]县直单位!$E$1:$AC$65536,25,0)</f>
        <v>否</v>
      </c>
      <c r="AE43" s="20" t="s">
        <v>47</v>
      </c>
      <c r="AF43" s="20"/>
    </row>
    <row r="44" s="4" customFormat="1" ht="45" spans="1:32">
      <c r="A44" s="18">
        <v>38</v>
      </c>
      <c r="B44" s="19" t="s">
        <v>218</v>
      </c>
      <c r="C44" s="18" t="s">
        <v>190</v>
      </c>
      <c r="D44" s="18" t="s">
        <v>191</v>
      </c>
      <c r="E44" s="18" t="s">
        <v>214</v>
      </c>
      <c r="F44" s="19" t="s">
        <v>218</v>
      </c>
      <c r="G44" s="18" t="s">
        <v>41</v>
      </c>
      <c r="H44" s="18" t="s">
        <v>219</v>
      </c>
      <c r="I44" s="18" t="s">
        <v>103</v>
      </c>
      <c r="J44" s="20">
        <v>46082</v>
      </c>
      <c r="K44" s="20">
        <v>46387</v>
      </c>
      <c r="L44" s="20">
        <v>80</v>
      </c>
      <c r="M44" s="18">
        <v>80</v>
      </c>
      <c r="N44" s="18">
        <v>0</v>
      </c>
      <c r="O44" s="18">
        <v>0</v>
      </c>
      <c r="P44" s="19" t="s">
        <v>220</v>
      </c>
      <c r="Q44" s="19" t="s">
        <v>221</v>
      </c>
      <c r="R44" s="18" t="s">
        <v>66</v>
      </c>
      <c r="S44" s="18" t="s">
        <v>47</v>
      </c>
      <c r="T44" s="18" t="s">
        <v>140</v>
      </c>
      <c r="U44" s="18" t="s">
        <v>141</v>
      </c>
      <c r="V44" s="18" t="s">
        <v>142</v>
      </c>
      <c r="W44" s="18" t="s">
        <v>143</v>
      </c>
      <c r="X44" s="18">
        <v>160</v>
      </c>
      <c r="Y44" s="18">
        <v>650</v>
      </c>
      <c r="Z44" s="18">
        <v>40</v>
      </c>
      <c r="AA44" s="18">
        <v>165</v>
      </c>
      <c r="AB44" s="18">
        <v>650</v>
      </c>
      <c r="AC44" s="20" t="str">
        <f>VLOOKUP(F:F,[1]县直单位!$E$1:$AC$65536,24,0)</f>
        <v>是</v>
      </c>
      <c r="AD44" s="20" t="str">
        <f>VLOOKUP(F:F,[1]县直单位!$E$1:$AC$65536,25,0)</f>
        <v>否</v>
      </c>
      <c r="AE44" s="20" t="s">
        <v>47</v>
      </c>
      <c r="AF44" s="20"/>
    </row>
    <row r="45" s="4" customFormat="1" ht="56.25" spans="1:32">
      <c r="A45" s="18">
        <v>39</v>
      </c>
      <c r="B45" s="19" t="s">
        <v>222</v>
      </c>
      <c r="C45" s="18" t="s">
        <v>190</v>
      </c>
      <c r="D45" s="18" t="s">
        <v>191</v>
      </c>
      <c r="E45" s="18" t="s">
        <v>223</v>
      </c>
      <c r="F45" s="19" t="s">
        <v>222</v>
      </c>
      <c r="G45" s="18" t="s">
        <v>41</v>
      </c>
      <c r="H45" s="18" t="str">
        <f>VLOOKUP(F:F,'[2]26年度申报项目'!$E$1:$H$65536,3,0)</f>
        <v>大将镇</v>
      </c>
      <c r="I45" s="18" t="str">
        <f>VLOOKUP(F:F,'[2]26年度申报项目'!$E$1:$H$65536,4,0)</f>
        <v>雅仕村</v>
      </c>
      <c r="J45" s="20" t="s">
        <v>97</v>
      </c>
      <c r="K45" s="20" t="s">
        <v>43</v>
      </c>
      <c r="L45" s="20">
        <v>30</v>
      </c>
      <c r="M45" s="18">
        <v>30</v>
      </c>
      <c r="N45" s="18">
        <v>0</v>
      </c>
      <c r="O45" s="18">
        <v>0</v>
      </c>
      <c r="P45" s="19" t="s">
        <v>224</v>
      </c>
      <c r="Q45" s="19" t="s">
        <v>225</v>
      </c>
      <c r="R45" s="18" t="s">
        <v>70</v>
      </c>
      <c r="S45" s="18" t="s">
        <v>47</v>
      </c>
      <c r="T45" s="18" t="s">
        <v>116</v>
      </c>
      <c r="U45" s="18" t="s">
        <v>116</v>
      </c>
      <c r="V45" s="18" t="s">
        <v>226</v>
      </c>
      <c r="W45" s="18" t="s">
        <v>227</v>
      </c>
      <c r="X45" s="18">
        <v>30</v>
      </c>
      <c r="Y45" s="18">
        <v>131</v>
      </c>
      <c r="Z45" s="18">
        <v>12</v>
      </c>
      <c r="AA45" s="18">
        <v>57</v>
      </c>
      <c r="AB45" s="18">
        <v>131</v>
      </c>
      <c r="AC45" s="20" t="str">
        <f>VLOOKUP(F:F,[1]县直单位!$E$1:$AC$65536,24,0)</f>
        <v>否</v>
      </c>
      <c r="AD45" s="20" t="str">
        <f>VLOOKUP(F:F,[1]县直单位!$E$1:$AC$65536,25,0)</f>
        <v>是</v>
      </c>
      <c r="AE45" s="20" t="s">
        <v>47</v>
      </c>
      <c r="AF45" s="20"/>
    </row>
    <row r="46" s="4" customFormat="1" ht="33.75" spans="1:32">
      <c r="A46" s="18">
        <v>40</v>
      </c>
      <c r="B46" s="19" t="s">
        <v>228</v>
      </c>
      <c r="C46" s="18" t="s">
        <v>190</v>
      </c>
      <c r="D46" s="18" t="s">
        <v>191</v>
      </c>
      <c r="E46" s="18" t="s">
        <v>223</v>
      </c>
      <c r="F46" s="19" t="s">
        <v>228</v>
      </c>
      <c r="G46" s="18" t="s">
        <v>41</v>
      </c>
      <c r="H46" s="18" t="str">
        <f>VLOOKUP(F:F,'[2]26年度申报项目'!$E$1:$H$65536,3,0)</f>
        <v>桥板乡</v>
      </c>
      <c r="I46" s="18" t="str">
        <f>VLOOKUP(F:F,'[2]26年度申报项目'!$E$1:$H$65536,4,0)</f>
        <v>桥板村</v>
      </c>
      <c r="J46" s="20" t="s">
        <v>97</v>
      </c>
      <c r="K46" s="20" t="s">
        <v>229</v>
      </c>
      <c r="L46" s="20">
        <v>17.96</v>
      </c>
      <c r="M46" s="18">
        <v>17.96</v>
      </c>
      <c r="N46" s="18">
        <v>0</v>
      </c>
      <c r="O46" s="18">
        <v>0</v>
      </c>
      <c r="P46" s="19" t="s">
        <v>230</v>
      </c>
      <c r="Q46" s="19" t="s">
        <v>225</v>
      </c>
      <c r="R46" s="18" t="s">
        <v>70</v>
      </c>
      <c r="S46" s="18" t="s">
        <v>47</v>
      </c>
      <c r="T46" s="18" t="s">
        <v>116</v>
      </c>
      <c r="U46" s="18" t="s">
        <v>116</v>
      </c>
      <c r="V46" s="18" t="s">
        <v>226</v>
      </c>
      <c r="W46" s="18" t="s">
        <v>227</v>
      </c>
      <c r="X46" s="18">
        <v>1193</v>
      </c>
      <c r="Y46" s="18">
        <v>4131</v>
      </c>
      <c r="Z46" s="18">
        <v>245</v>
      </c>
      <c r="AA46" s="18">
        <v>1063</v>
      </c>
      <c r="AB46" s="18">
        <v>4131</v>
      </c>
      <c r="AC46" s="20" t="str">
        <f>VLOOKUP(F:F,[1]县直单位!$E$1:$AC$65536,24,0)</f>
        <v>否</v>
      </c>
      <c r="AD46" s="20" t="str">
        <f>VLOOKUP(F:F,[1]县直单位!$E$1:$AC$65536,25,0)</f>
        <v>否</v>
      </c>
      <c r="AE46" s="20" t="s">
        <v>47</v>
      </c>
      <c r="AF46" s="20"/>
    </row>
    <row r="47" s="4" customFormat="1" ht="33.75" spans="1:32">
      <c r="A47" s="18">
        <v>41</v>
      </c>
      <c r="B47" s="19" t="s">
        <v>231</v>
      </c>
      <c r="C47" s="18" t="s">
        <v>190</v>
      </c>
      <c r="D47" s="18" t="s">
        <v>191</v>
      </c>
      <c r="E47" s="18" t="s">
        <v>223</v>
      </c>
      <c r="F47" s="19" t="s">
        <v>231</v>
      </c>
      <c r="G47" s="18" t="s">
        <v>41</v>
      </c>
      <c r="H47" s="18" t="str">
        <f>VLOOKUP(F:F,'[2]26年度申报项目'!$E$1:$H$65536,3,0)</f>
        <v>浮石镇</v>
      </c>
      <c r="I47" s="18" t="str">
        <f>VLOOKUP(F:F,'[2]26年度申报项目'!$E$1:$H$65536,4,0)</f>
        <v>谏村村</v>
      </c>
      <c r="J47" s="20" t="s">
        <v>97</v>
      </c>
      <c r="K47" s="20" t="s">
        <v>58</v>
      </c>
      <c r="L47" s="20">
        <v>17.96</v>
      </c>
      <c r="M47" s="18">
        <v>17.96</v>
      </c>
      <c r="N47" s="18">
        <v>0</v>
      </c>
      <c r="O47" s="18">
        <v>0</v>
      </c>
      <c r="P47" s="19" t="s">
        <v>232</v>
      </c>
      <c r="Q47" s="19" t="s">
        <v>225</v>
      </c>
      <c r="R47" s="18" t="s">
        <v>70</v>
      </c>
      <c r="S47" s="18" t="s">
        <v>47</v>
      </c>
      <c r="T47" s="18" t="s">
        <v>116</v>
      </c>
      <c r="U47" s="18" t="s">
        <v>116</v>
      </c>
      <c r="V47" s="18" t="s">
        <v>226</v>
      </c>
      <c r="W47" s="18" t="s">
        <v>227</v>
      </c>
      <c r="X47" s="18">
        <v>35</v>
      </c>
      <c r="Y47" s="18">
        <v>134</v>
      </c>
      <c r="Z47" s="18">
        <v>2</v>
      </c>
      <c r="AA47" s="18">
        <v>9</v>
      </c>
      <c r="AB47" s="18">
        <v>134</v>
      </c>
      <c r="AC47" s="20" t="str">
        <f>VLOOKUP(F:F,[1]县直单位!$E$1:$AC$65536,24,0)</f>
        <v>否</v>
      </c>
      <c r="AD47" s="20" t="str">
        <f>VLOOKUP(F:F,[1]县直单位!$E$1:$AC$65536,25,0)</f>
        <v>否</v>
      </c>
      <c r="AE47" s="20" t="s">
        <v>47</v>
      </c>
      <c r="AF47" s="20"/>
    </row>
    <row r="48" s="4" customFormat="1" ht="45" spans="1:32">
      <c r="A48" s="18">
        <v>42</v>
      </c>
      <c r="B48" s="19" t="s">
        <v>233</v>
      </c>
      <c r="C48" s="18" t="s">
        <v>190</v>
      </c>
      <c r="D48" s="18" t="s">
        <v>191</v>
      </c>
      <c r="E48" s="18" t="s">
        <v>223</v>
      </c>
      <c r="F48" s="19" t="s">
        <v>233</v>
      </c>
      <c r="G48" s="18" t="s">
        <v>41</v>
      </c>
      <c r="H48" s="18" t="str">
        <f>VLOOKUP(F:F,'[2]26年度申报项目'!$E$1:$H$65536,3,0)</f>
        <v>浮石镇</v>
      </c>
      <c r="I48" s="18" t="str">
        <f>VLOOKUP(F:F,'[2]26年度申报项目'!$E$1:$H$65536,4,0)</f>
        <v>浮石村</v>
      </c>
      <c r="J48" s="20" t="s">
        <v>97</v>
      </c>
      <c r="K48" s="20" t="s">
        <v>58</v>
      </c>
      <c r="L48" s="20">
        <v>40</v>
      </c>
      <c r="M48" s="18">
        <v>40</v>
      </c>
      <c r="N48" s="18">
        <v>0</v>
      </c>
      <c r="O48" s="18">
        <v>0</v>
      </c>
      <c r="P48" s="19" t="s">
        <v>234</v>
      </c>
      <c r="Q48" s="19" t="s">
        <v>225</v>
      </c>
      <c r="R48" s="18" t="s">
        <v>70</v>
      </c>
      <c r="S48" s="18" t="s">
        <v>47</v>
      </c>
      <c r="T48" s="18" t="s">
        <v>116</v>
      </c>
      <c r="U48" s="18" t="s">
        <v>116</v>
      </c>
      <c r="V48" s="18" t="s">
        <v>226</v>
      </c>
      <c r="W48" s="18" t="s">
        <v>227</v>
      </c>
      <c r="X48" s="18">
        <v>100</v>
      </c>
      <c r="Y48" s="18">
        <v>406</v>
      </c>
      <c r="Z48" s="18">
        <v>14</v>
      </c>
      <c r="AA48" s="18">
        <v>62</v>
      </c>
      <c r="AB48" s="18">
        <v>406</v>
      </c>
      <c r="AC48" s="20" t="str">
        <f>VLOOKUP(F:F,[1]县直单位!$E$1:$AC$65536,24,0)</f>
        <v>否</v>
      </c>
      <c r="AD48" s="20" t="str">
        <f>VLOOKUP(F:F,[1]县直单位!$E$1:$AC$65536,25,0)</f>
        <v>否</v>
      </c>
      <c r="AE48" s="20" t="s">
        <v>47</v>
      </c>
      <c r="AF48" s="20"/>
    </row>
    <row r="49" s="4" customFormat="1" ht="45" spans="1:32">
      <c r="A49" s="18">
        <v>43</v>
      </c>
      <c r="B49" s="19" t="s">
        <v>235</v>
      </c>
      <c r="C49" s="18" t="s">
        <v>190</v>
      </c>
      <c r="D49" s="18" t="s">
        <v>191</v>
      </c>
      <c r="E49" s="18" t="s">
        <v>223</v>
      </c>
      <c r="F49" s="19" t="s">
        <v>235</v>
      </c>
      <c r="G49" s="18" t="s">
        <v>41</v>
      </c>
      <c r="H49" s="18" t="str">
        <f>VLOOKUP(F:F,'[2]26年度申报项目'!$E$1:$H$65536,3,0)</f>
        <v>浮石镇</v>
      </c>
      <c r="I49" s="18" t="str">
        <f>VLOOKUP(F:F,'[2]26年度申报项目'!$E$1:$H$65536,4,0)</f>
        <v>泉头村</v>
      </c>
      <c r="J49" s="20" t="s">
        <v>97</v>
      </c>
      <c r="K49" s="20" t="s">
        <v>58</v>
      </c>
      <c r="L49" s="20">
        <v>24.17</v>
      </c>
      <c r="M49" s="18">
        <v>24.17</v>
      </c>
      <c r="N49" s="18">
        <v>0</v>
      </c>
      <c r="O49" s="18">
        <v>0</v>
      </c>
      <c r="P49" s="19" t="s">
        <v>236</v>
      </c>
      <c r="Q49" s="19" t="s">
        <v>225</v>
      </c>
      <c r="R49" s="18" t="s">
        <v>70</v>
      </c>
      <c r="S49" s="18" t="s">
        <v>47</v>
      </c>
      <c r="T49" s="18" t="s">
        <v>116</v>
      </c>
      <c r="U49" s="18" t="s">
        <v>116</v>
      </c>
      <c r="V49" s="18" t="s">
        <v>226</v>
      </c>
      <c r="W49" s="18" t="s">
        <v>227</v>
      </c>
      <c r="X49" s="18">
        <v>222</v>
      </c>
      <c r="Y49" s="18">
        <v>797</v>
      </c>
      <c r="Z49" s="18">
        <v>78</v>
      </c>
      <c r="AA49" s="18">
        <v>277</v>
      </c>
      <c r="AB49" s="18">
        <v>797</v>
      </c>
      <c r="AC49" s="20" t="str">
        <f>VLOOKUP(F:F,[1]县直单位!$E$1:$AC$65536,24,0)</f>
        <v>否</v>
      </c>
      <c r="AD49" s="20" t="str">
        <f>VLOOKUP(F:F,[1]县直单位!$E$1:$AC$65536,25,0)</f>
        <v>否</v>
      </c>
      <c r="AE49" s="20" t="s">
        <v>47</v>
      </c>
      <c r="AF49" s="20"/>
    </row>
    <row r="50" s="4" customFormat="1" ht="45" spans="1:32">
      <c r="A50" s="18">
        <v>44</v>
      </c>
      <c r="B50" s="19" t="s">
        <v>237</v>
      </c>
      <c r="C50" s="18" t="s">
        <v>190</v>
      </c>
      <c r="D50" s="18" t="s">
        <v>191</v>
      </c>
      <c r="E50" s="18" t="s">
        <v>223</v>
      </c>
      <c r="F50" s="19" t="s">
        <v>237</v>
      </c>
      <c r="G50" s="18" t="s">
        <v>41</v>
      </c>
      <c r="H50" s="18" t="str">
        <f>VLOOKUP(F:F,'[2]26年度申报项目'!$E$1:$H$65536,3,0)</f>
        <v>长安镇</v>
      </c>
      <c r="I50" s="18" t="str">
        <f>VLOOKUP(F:F,'[2]26年度申报项目'!$E$1:$H$65536,4,0)</f>
        <v>木樟村</v>
      </c>
      <c r="J50" s="20" t="s">
        <v>97</v>
      </c>
      <c r="K50" s="20" t="s">
        <v>58</v>
      </c>
      <c r="L50" s="20">
        <v>30</v>
      </c>
      <c r="M50" s="18">
        <v>30</v>
      </c>
      <c r="N50" s="18">
        <v>0</v>
      </c>
      <c r="O50" s="18">
        <v>0</v>
      </c>
      <c r="P50" s="19" t="s">
        <v>238</v>
      </c>
      <c r="Q50" s="19" t="s">
        <v>225</v>
      </c>
      <c r="R50" s="18" t="s">
        <v>70</v>
      </c>
      <c r="S50" s="18" t="s">
        <v>47</v>
      </c>
      <c r="T50" s="18" t="s">
        <v>116</v>
      </c>
      <c r="U50" s="18" t="s">
        <v>116</v>
      </c>
      <c r="V50" s="18" t="s">
        <v>226</v>
      </c>
      <c r="W50" s="18" t="s">
        <v>227</v>
      </c>
      <c r="X50" s="18">
        <v>243</v>
      </c>
      <c r="Y50" s="18">
        <v>934</v>
      </c>
      <c r="Z50" s="18">
        <v>49</v>
      </c>
      <c r="AA50" s="18">
        <v>204</v>
      </c>
      <c r="AB50" s="18">
        <v>934</v>
      </c>
      <c r="AC50" s="20" t="str">
        <f>VLOOKUP(F:F,[1]县直单位!$E$1:$AC$65536,24,0)</f>
        <v>否</v>
      </c>
      <c r="AD50" s="20" t="str">
        <f>VLOOKUP(F:F,[1]县直单位!$E$1:$AC$65536,25,0)</f>
        <v>否</v>
      </c>
      <c r="AE50" s="20" t="s">
        <v>47</v>
      </c>
      <c r="AF50" s="20"/>
    </row>
    <row r="51" s="4" customFormat="1" ht="45" spans="1:32">
      <c r="A51" s="18">
        <v>45</v>
      </c>
      <c r="B51" s="19" t="s">
        <v>239</v>
      </c>
      <c r="C51" s="18" t="s">
        <v>190</v>
      </c>
      <c r="D51" s="18" t="s">
        <v>191</v>
      </c>
      <c r="E51" s="18" t="s">
        <v>223</v>
      </c>
      <c r="F51" s="19" t="s">
        <v>239</v>
      </c>
      <c r="G51" s="18" t="s">
        <v>41</v>
      </c>
      <c r="H51" s="18" t="str">
        <f>VLOOKUP(F:F,'[2]26年度申报项目'!$E$1:$H$65536,3,0)</f>
        <v>大坡乡</v>
      </c>
      <c r="I51" s="18" t="str">
        <f>VLOOKUP(F:F,'[2]26年度申报项目'!$E$1:$H$65536,4,0)</f>
        <v>福下村</v>
      </c>
      <c r="J51" s="20" t="s">
        <v>97</v>
      </c>
      <c r="K51" s="20" t="s">
        <v>58</v>
      </c>
      <c r="L51" s="20">
        <v>40</v>
      </c>
      <c r="M51" s="18">
        <v>40</v>
      </c>
      <c r="N51" s="18">
        <v>0</v>
      </c>
      <c r="O51" s="18">
        <v>0</v>
      </c>
      <c r="P51" s="19" t="s">
        <v>240</v>
      </c>
      <c r="Q51" s="19" t="s">
        <v>225</v>
      </c>
      <c r="R51" s="18" t="s">
        <v>70</v>
      </c>
      <c r="S51" s="18" t="s">
        <v>47</v>
      </c>
      <c r="T51" s="18" t="s">
        <v>116</v>
      </c>
      <c r="U51" s="18" t="s">
        <v>116</v>
      </c>
      <c r="V51" s="18" t="s">
        <v>226</v>
      </c>
      <c r="W51" s="30" t="s">
        <v>241</v>
      </c>
      <c r="X51" s="18">
        <v>53</v>
      </c>
      <c r="Y51" s="18">
        <v>186</v>
      </c>
      <c r="Z51" s="18">
        <v>37</v>
      </c>
      <c r="AA51" s="18">
        <v>139</v>
      </c>
      <c r="AB51" s="18">
        <v>186</v>
      </c>
      <c r="AC51" s="20" t="str">
        <f>VLOOKUP(F:F,[1]县直单位!$E$1:$AC$65536,24,0)</f>
        <v>否</v>
      </c>
      <c r="AD51" s="20" t="str">
        <f>VLOOKUP(F:F,[1]县直单位!$E$1:$AC$65536,25,0)</f>
        <v>否</v>
      </c>
      <c r="AE51" s="20" t="s">
        <v>47</v>
      </c>
      <c r="AF51" s="20"/>
    </row>
    <row r="52" s="4" customFormat="1" ht="45" spans="1:32">
      <c r="A52" s="18">
        <v>46</v>
      </c>
      <c r="B52" s="19" t="s">
        <v>242</v>
      </c>
      <c r="C52" s="18" t="s">
        <v>190</v>
      </c>
      <c r="D52" s="18" t="s">
        <v>191</v>
      </c>
      <c r="E52" s="18" t="s">
        <v>223</v>
      </c>
      <c r="F52" s="19" t="s">
        <v>242</v>
      </c>
      <c r="G52" s="18" t="s">
        <v>41</v>
      </c>
      <c r="H52" s="18" t="str">
        <f>VLOOKUP(F:F,'[2]26年度申报项目'!$E$1:$H$65536,3,0)</f>
        <v>大将镇</v>
      </c>
      <c r="I52" s="18" t="str">
        <f>VLOOKUP(F:F,'[2]26年度申报项目'!$E$1:$H$65536,4,0)</f>
        <v>板茂村</v>
      </c>
      <c r="J52" s="20" t="s">
        <v>97</v>
      </c>
      <c r="K52" s="20" t="s">
        <v>229</v>
      </c>
      <c r="L52" s="20">
        <v>22.71</v>
      </c>
      <c r="M52" s="18">
        <v>22.71</v>
      </c>
      <c r="N52" s="18">
        <v>0</v>
      </c>
      <c r="O52" s="18">
        <v>0</v>
      </c>
      <c r="P52" s="19" t="s">
        <v>243</v>
      </c>
      <c r="Q52" s="19" t="s">
        <v>225</v>
      </c>
      <c r="R52" s="18" t="s">
        <v>70</v>
      </c>
      <c r="S52" s="18" t="s">
        <v>47</v>
      </c>
      <c r="T52" s="18" t="s">
        <v>116</v>
      </c>
      <c r="U52" s="18" t="s">
        <v>116</v>
      </c>
      <c r="V52" s="18" t="s">
        <v>226</v>
      </c>
      <c r="W52" s="18" t="s">
        <v>227</v>
      </c>
      <c r="X52" s="18">
        <v>63</v>
      </c>
      <c r="Y52" s="18">
        <v>268</v>
      </c>
      <c r="Z52" s="18">
        <v>8</v>
      </c>
      <c r="AA52" s="18">
        <v>29</v>
      </c>
      <c r="AB52" s="18">
        <v>268</v>
      </c>
      <c r="AC52" s="20" t="str">
        <f>VLOOKUP(F:F,[1]县直单位!$E$1:$AC$65536,24,0)</f>
        <v>否</v>
      </c>
      <c r="AD52" s="20" t="str">
        <f>VLOOKUP(F:F,[1]县直单位!$E$1:$AC$65536,25,0)</f>
        <v>否</v>
      </c>
      <c r="AE52" s="20" t="s">
        <v>47</v>
      </c>
      <c r="AF52" s="20"/>
    </row>
    <row r="53" s="4" customFormat="1" ht="33.75" spans="1:32">
      <c r="A53" s="18">
        <v>47</v>
      </c>
      <c r="B53" s="19" t="s">
        <v>244</v>
      </c>
      <c r="C53" s="18" t="s">
        <v>190</v>
      </c>
      <c r="D53" s="18" t="s">
        <v>191</v>
      </c>
      <c r="E53" s="18" t="s">
        <v>223</v>
      </c>
      <c r="F53" s="19" t="s">
        <v>244</v>
      </c>
      <c r="G53" s="18" t="s">
        <v>41</v>
      </c>
      <c r="H53" s="18" t="str">
        <f>VLOOKUP(F:F,'[2]26年度申报项目'!$E$1:$H$65536,3,0)</f>
        <v>大良镇</v>
      </c>
      <c r="I53" s="18" t="str">
        <f>VLOOKUP(F:F,'[2]26年度申报项目'!$E$1:$H$65536,4,0)</f>
        <v>新寨村</v>
      </c>
      <c r="J53" s="20" t="s">
        <v>97</v>
      </c>
      <c r="K53" s="20" t="s">
        <v>58</v>
      </c>
      <c r="L53" s="20">
        <v>70</v>
      </c>
      <c r="M53" s="18">
        <v>70</v>
      </c>
      <c r="N53" s="18">
        <v>0</v>
      </c>
      <c r="O53" s="18">
        <v>0</v>
      </c>
      <c r="P53" s="19" t="s">
        <v>245</v>
      </c>
      <c r="Q53" s="19" t="s">
        <v>225</v>
      </c>
      <c r="R53" s="18" t="s">
        <v>70</v>
      </c>
      <c r="S53" s="18" t="s">
        <v>47</v>
      </c>
      <c r="T53" s="18" t="s">
        <v>116</v>
      </c>
      <c r="U53" s="18" t="s">
        <v>116</v>
      </c>
      <c r="V53" s="18" t="s">
        <v>226</v>
      </c>
      <c r="W53" s="18" t="s">
        <v>227</v>
      </c>
      <c r="X53" s="18">
        <v>94</v>
      </c>
      <c r="Y53" s="18">
        <v>303</v>
      </c>
      <c r="Z53" s="18">
        <v>32</v>
      </c>
      <c r="AA53" s="18">
        <v>118</v>
      </c>
      <c r="AB53" s="18">
        <v>303</v>
      </c>
      <c r="AC53" s="20" t="str">
        <f>VLOOKUP(F:F,[1]县直单位!$E$1:$AC$65536,24,0)</f>
        <v>否</v>
      </c>
      <c r="AD53" s="20" t="str">
        <f>VLOOKUP(F:F,[1]县直单位!$E$1:$AC$65536,25,0)</f>
        <v>否</v>
      </c>
      <c r="AE53" s="20" t="s">
        <v>47</v>
      </c>
      <c r="AF53" s="20"/>
    </row>
    <row r="54" s="4" customFormat="1" ht="45" spans="1:32">
      <c r="A54" s="18">
        <v>48</v>
      </c>
      <c r="B54" s="19" t="s">
        <v>246</v>
      </c>
      <c r="C54" s="18" t="s">
        <v>190</v>
      </c>
      <c r="D54" s="18" t="s">
        <v>191</v>
      </c>
      <c r="E54" s="18" t="s">
        <v>223</v>
      </c>
      <c r="F54" s="19" t="s">
        <v>246</v>
      </c>
      <c r="G54" s="18" t="s">
        <v>41</v>
      </c>
      <c r="H54" s="18" t="str">
        <f>VLOOKUP(F:F,'[2]26年度申报项目'!$E$1:$H$65536,3,0)</f>
        <v>潭头乡</v>
      </c>
      <c r="I54" s="18" t="str">
        <f>VLOOKUP(F:F,'[2]26年度申报项目'!$E$1:$H$65536,4,0)</f>
        <v>培村村</v>
      </c>
      <c r="J54" s="20" t="s">
        <v>97</v>
      </c>
      <c r="K54" s="20" t="s">
        <v>58</v>
      </c>
      <c r="L54" s="20">
        <v>55</v>
      </c>
      <c r="M54" s="18">
        <v>55</v>
      </c>
      <c r="N54" s="18">
        <v>0</v>
      </c>
      <c r="O54" s="18">
        <v>0</v>
      </c>
      <c r="P54" s="19" t="s">
        <v>247</v>
      </c>
      <c r="Q54" s="19" t="s">
        <v>225</v>
      </c>
      <c r="R54" s="18" t="s">
        <v>70</v>
      </c>
      <c r="S54" s="18" t="s">
        <v>47</v>
      </c>
      <c r="T54" s="18" t="s">
        <v>116</v>
      </c>
      <c r="U54" s="18" t="s">
        <v>116</v>
      </c>
      <c r="V54" s="18" t="s">
        <v>226</v>
      </c>
      <c r="W54" s="18" t="s">
        <v>227</v>
      </c>
      <c r="X54" s="18">
        <v>214</v>
      </c>
      <c r="Y54" s="18">
        <v>825</v>
      </c>
      <c r="Z54" s="18">
        <v>20</v>
      </c>
      <c r="AA54" s="18">
        <v>65</v>
      </c>
      <c r="AB54" s="18">
        <v>825</v>
      </c>
      <c r="AC54" s="20" t="str">
        <f>VLOOKUP(F:F,[1]县直单位!$E$1:$AC$65536,24,0)</f>
        <v>否</v>
      </c>
      <c r="AD54" s="20" t="str">
        <f>VLOOKUP(F:F,[1]县直单位!$E$1:$AC$65536,25,0)</f>
        <v>否</v>
      </c>
      <c r="AE54" s="20" t="s">
        <v>47</v>
      </c>
      <c r="AF54" s="20"/>
    </row>
    <row r="55" s="4" customFormat="1" ht="45" spans="1:32">
      <c r="A55" s="18">
        <v>49</v>
      </c>
      <c r="B55" s="19" t="s">
        <v>248</v>
      </c>
      <c r="C55" s="18" t="s">
        <v>190</v>
      </c>
      <c r="D55" s="18" t="s">
        <v>191</v>
      </c>
      <c r="E55" s="18" t="s">
        <v>223</v>
      </c>
      <c r="F55" s="19" t="s">
        <v>248</v>
      </c>
      <c r="G55" s="18" t="s">
        <v>41</v>
      </c>
      <c r="H55" s="18" t="str">
        <f>VLOOKUP(F:F,'[2]26年度申报项目'!$E$1:$H$65536,3,0)</f>
        <v>长安镇</v>
      </c>
      <c r="I55" s="18" t="str">
        <f>VLOOKUP(F:F,'[2]26年度申报项目'!$E$1:$H$65536,4,0)</f>
        <v>祥多村</v>
      </c>
      <c r="J55" s="20" t="s">
        <v>97</v>
      </c>
      <c r="K55" s="20" t="s">
        <v>229</v>
      </c>
      <c r="L55" s="20">
        <v>55</v>
      </c>
      <c r="M55" s="18">
        <v>55</v>
      </c>
      <c r="N55" s="18">
        <v>0</v>
      </c>
      <c r="O55" s="18">
        <v>0</v>
      </c>
      <c r="P55" s="19" t="s">
        <v>249</v>
      </c>
      <c r="Q55" s="19" t="s">
        <v>225</v>
      </c>
      <c r="R55" s="18" t="s">
        <v>70</v>
      </c>
      <c r="S55" s="18" t="s">
        <v>47</v>
      </c>
      <c r="T55" s="18" t="s">
        <v>116</v>
      </c>
      <c r="U55" s="18" t="s">
        <v>116</v>
      </c>
      <c r="V55" s="18" t="s">
        <v>226</v>
      </c>
      <c r="W55" s="18" t="s">
        <v>227</v>
      </c>
      <c r="X55" s="18">
        <v>52</v>
      </c>
      <c r="Y55" s="18">
        <v>223</v>
      </c>
      <c r="Z55" s="18">
        <v>12</v>
      </c>
      <c r="AA55" s="18">
        <v>46</v>
      </c>
      <c r="AB55" s="18">
        <v>223</v>
      </c>
      <c r="AC55" s="20" t="str">
        <f>VLOOKUP(F:F,[1]县直单位!$E$1:$AC$65536,24,0)</f>
        <v>否</v>
      </c>
      <c r="AD55" s="20" t="str">
        <f>VLOOKUP(F:F,[1]县直单位!$E$1:$AC$65536,25,0)</f>
        <v>否</v>
      </c>
      <c r="AE55" s="20" t="s">
        <v>47</v>
      </c>
      <c r="AF55" s="20"/>
    </row>
    <row r="56" s="4" customFormat="1" ht="45" spans="1:32">
      <c r="A56" s="18">
        <v>50</v>
      </c>
      <c r="B56" s="19" t="s">
        <v>250</v>
      </c>
      <c r="C56" s="18" t="s">
        <v>190</v>
      </c>
      <c r="D56" s="18" t="s">
        <v>191</v>
      </c>
      <c r="E56" s="18" t="s">
        <v>223</v>
      </c>
      <c r="F56" s="19" t="s">
        <v>250</v>
      </c>
      <c r="G56" s="18" t="s">
        <v>41</v>
      </c>
      <c r="H56" s="18" t="str">
        <f>VLOOKUP(F:F,'[2]26年度申报项目'!$E$1:$H$65536,3,0)</f>
        <v>长安镇</v>
      </c>
      <c r="I56" s="18" t="str">
        <f>VLOOKUP(F:F,'[2]26年度申报项目'!$E$1:$H$65536,4,0)</f>
        <v>木樟村</v>
      </c>
      <c r="J56" s="20" t="s">
        <v>251</v>
      </c>
      <c r="K56" s="20" t="s">
        <v>252</v>
      </c>
      <c r="L56" s="20">
        <v>10</v>
      </c>
      <c r="M56" s="18">
        <v>10</v>
      </c>
      <c r="N56" s="18">
        <v>0</v>
      </c>
      <c r="O56" s="18">
        <v>0</v>
      </c>
      <c r="P56" s="19" t="s">
        <v>253</v>
      </c>
      <c r="Q56" s="19" t="s">
        <v>254</v>
      </c>
      <c r="R56" s="18" t="s">
        <v>70</v>
      </c>
      <c r="S56" s="18" t="s">
        <v>47</v>
      </c>
      <c r="T56" s="18" t="s">
        <v>116</v>
      </c>
      <c r="U56" s="18" t="s">
        <v>116</v>
      </c>
      <c r="V56" s="18" t="s">
        <v>226</v>
      </c>
      <c r="W56" s="18" t="s">
        <v>227</v>
      </c>
      <c r="X56" s="18">
        <v>115</v>
      </c>
      <c r="Y56" s="18">
        <v>466</v>
      </c>
      <c r="Z56" s="18">
        <v>24</v>
      </c>
      <c r="AA56" s="18">
        <v>107</v>
      </c>
      <c r="AB56" s="18">
        <v>466</v>
      </c>
      <c r="AC56" s="20" t="str">
        <f>VLOOKUP(F:F,[1]县直单位!$E$1:$AC$65536,24,0)</f>
        <v>否</v>
      </c>
      <c r="AD56" s="20" t="str">
        <f>VLOOKUP(F:F,[1]县直单位!$E$1:$AC$65536,25,0)</f>
        <v>否</v>
      </c>
      <c r="AE56" s="20" t="s">
        <v>47</v>
      </c>
      <c r="AF56" s="20"/>
    </row>
    <row r="57" s="4" customFormat="1" ht="33.75" spans="1:32">
      <c r="A57" s="18">
        <v>51</v>
      </c>
      <c r="B57" s="19" t="s">
        <v>255</v>
      </c>
      <c r="C57" s="18" t="s">
        <v>190</v>
      </c>
      <c r="D57" s="18" t="s">
        <v>191</v>
      </c>
      <c r="E57" s="18" t="s">
        <v>223</v>
      </c>
      <c r="F57" s="19" t="s">
        <v>255</v>
      </c>
      <c r="G57" s="18" t="s">
        <v>41</v>
      </c>
      <c r="H57" s="18" t="str">
        <f>VLOOKUP(F:F,'[2]26年度申报项目'!$E$1:$H$65536,3,0)</f>
        <v>泗顶镇</v>
      </c>
      <c r="I57" s="18" t="str">
        <f>VLOOKUP(F:F,'[2]26年度申报项目'!$E$1:$H$65536,4,0)</f>
        <v>山贝村</v>
      </c>
      <c r="J57" s="20" t="s">
        <v>97</v>
      </c>
      <c r="K57" s="20" t="s">
        <v>229</v>
      </c>
      <c r="L57" s="20">
        <v>65</v>
      </c>
      <c r="M57" s="18">
        <v>65</v>
      </c>
      <c r="N57" s="18">
        <v>0</v>
      </c>
      <c r="O57" s="18">
        <v>0</v>
      </c>
      <c r="P57" s="19" t="s">
        <v>256</v>
      </c>
      <c r="Q57" s="19" t="s">
        <v>225</v>
      </c>
      <c r="R57" s="18" t="s">
        <v>70</v>
      </c>
      <c r="S57" s="18" t="s">
        <v>47</v>
      </c>
      <c r="T57" s="18" t="s">
        <v>116</v>
      </c>
      <c r="U57" s="18" t="s">
        <v>116</v>
      </c>
      <c r="V57" s="18" t="s">
        <v>226</v>
      </c>
      <c r="W57" s="18" t="s">
        <v>227</v>
      </c>
      <c r="X57" s="18">
        <v>31</v>
      </c>
      <c r="Y57" s="18">
        <v>117</v>
      </c>
      <c r="Z57" s="18">
        <v>3</v>
      </c>
      <c r="AA57" s="18">
        <v>10</v>
      </c>
      <c r="AB57" s="18">
        <v>117</v>
      </c>
      <c r="AC57" s="20" t="str">
        <f>VLOOKUP(F:F,[1]县直单位!$E$1:$AC$65536,24,0)</f>
        <v>否</v>
      </c>
      <c r="AD57" s="20" t="str">
        <f>VLOOKUP(F:F,[1]县直单位!$E$1:$AC$65536,25,0)</f>
        <v>否</v>
      </c>
      <c r="AE57" s="20" t="s">
        <v>47</v>
      </c>
      <c r="AF57" s="20"/>
    </row>
    <row r="58" s="4" customFormat="1" ht="33.75" spans="1:32">
      <c r="A58" s="18">
        <v>52</v>
      </c>
      <c r="B58" s="19" t="s">
        <v>257</v>
      </c>
      <c r="C58" s="18" t="s">
        <v>190</v>
      </c>
      <c r="D58" s="18" t="s">
        <v>191</v>
      </c>
      <c r="E58" s="18" t="s">
        <v>223</v>
      </c>
      <c r="F58" s="19" t="s">
        <v>257</v>
      </c>
      <c r="G58" s="18" t="s">
        <v>41</v>
      </c>
      <c r="H58" s="18" t="s">
        <v>258</v>
      </c>
      <c r="I58" s="18" t="s">
        <v>109</v>
      </c>
      <c r="J58" s="20" t="s">
        <v>157</v>
      </c>
      <c r="K58" s="20" t="s">
        <v>158</v>
      </c>
      <c r="L58" s="20">
        <v>25</v>
      </c>
      <c r="M58" s="18">
        <v>25</v>
      </c>
      <c r="N58" s="18">
        <v>0</v>
      </c>
      <c r="O58" s="18">
        <v>0</v>
      </c>
      <c r="P58" s="19" t="s">
        <v>259</v>
      </c>
      <c r="Q58" s="19" t="s">
        <v>260</v>
      </c>
      <c r="R58" s="18" t="s">
        <v>70</v>
      </c>
      <c r="S58" s="18" t="s">
        <v>47</v>
      </c>
      <c r="T58" s="18" t="s">
        <v>140</v>
      </c>
      <c r="U58" s="18" t="s">
        <v>141</v>
      </c>
      <c r="V58" s="18" t="s">
        <v>142</v>
      </c>
      <c r="W58" s="18" t="s">
        <v>143</v>
      </c>
      <c r="X58" s="18">
        <v>38</v>
      </c>
      <c r="Y58" s="18">
        <v>255</v>
      </c>
      <c r="Z58" s="18">
        <v>8</v>
      </c>
      <c r="AA58" s="18">
        <v>25</v>
      </c>
      <c r="AB58" s="18">
        <v>255</v>
      </c>
      <c r="AC58" s="20" t="str">
        <f>VLOOKUP(F:F,[1]县直单位!$E$1:$AC$65536,24,0)</f>
        <v>否</v>
      </c>
      <c r="AD58" s="20" t="str">
        <f>VLOOKUP(F:F,[1]县直单位!$E$1:$AC$65536,25,0)</f>
        <v>否</v>
      </c>
      <c r="AE58" s="20" t="s">
        <v>47</v>
      </c>
      <c r="AF58" s="20"/>
    </row>
    <row r="59" s="4" customFormat="1" ht="123.75" spans="1:32">
      <c r="A59" s="18">
        <v>53</v>
      </c>
      <c r="B59" s="19" t="s">
        <v>261</v>
      </c>
      <c r="C59" s="18" t="s">
        <v>190</v>
      </c>
      <c r="D59" s="18" t="s">
        <v>262</v>
      </c>
      <c r="E59" s="18" t="s">
        <v>263</v>
      </c>
      <c r="F59" s="19" t="s">
        <v>261</v>
      </c>
      <c r="G59" s="18" t="s">
        <v>41</v>
      </c>
      <c r="H59" s="18" t="str">
        <f>VLOOKUP(F:F,'[2]26年度申报项目'!$E$1:$H$65536,3,0)</f>
        <v>潭头乡、长安镇、浮石镇、板榄镇、沙子乡、桥板乡、大将镇、泗顶镇、雅瑶乡、东起乡、大坡乡</v>
      </c>
      <c r="I59" s="18" t="str">
        <f>VLOOKUP(F:F,'[2]26年度申报项目'!$E$1:$H$65536,4,0)</f>
        <v>106村</v>
      </c>
      <c r="J59" s="20" t="s">
        <v>264</v>
      </c>
      <c r="K59" s="20" t="s">
        <v>265</v>
      </c>
      <c r="L59" s="20">
        <v>1000</v>
      </c>
      <c r="M59" s="18">
        <v>1000</v>
      </c>
      <c r="N59" s="18">
        <v>0</v>
      </c>
      <c r="O59" s="18">
        <v>0</v>
      </c>
      <c r="P59" s="19" t="s">
        <v>266</v>
      </c>
      <c r="Q59" s="19" t="s">
        <v>267</v>
      </c>
      <c r="R59" s="18" t="s">
        <v>70</v>
      </c>
      <c r="S59" s="18" t="s">
        <v>47</v>
      </c>
      <c r="T59" s="18" t="s">
        <v>268</v>
      </c>
      <c r="U59" s="18" t="s">
        <v>268</v>
      </c>
      <c r="V59" s="18" t="s">
        <v>269</v>
      </c>
      <c r="W59" s="18" t="s">
        <v>270</v>
      </c>
      <c r="X59" s="18">
        <v>20000</v>
      </c>
      <c r="Y59" s="18">
        <v>0</v>
      </c>
      <c r="Z59" s="18">
        <v>20000</v>
      </c>
      <c r="AA59" s="18">
        <v>20000</v>
      </c>
      <c r="AB59" s="18">
        <v>182360</v>
      </c>
      <c r="AC59" s="20" t="str">
        <f>VLOOKUP(F:F,[1]县直单位!$E$1:$AC$65536,24,0)</f>
        <v>否</v>
      </c>
      <c r="AD59" s="20" t="str">
        <f>VLOOKUP(F:F,[1]县直单位!$E$1:$AC$65536,25,0)</f>
        <v>否</v>
      </c>
      <c r="AE59" s="20" t="s">
        <v>47</v>
      </c>
      <c r="AF59" s="20"/>
    </row>
    <row r="60" s="4" customFormat="1" ht="112.5" spans="1:32">
      <c r="A60" s="18">
        <v>54</v>
      </c>
      <c r="B60" s="19" t="s">
        <v>271</v>
      </c>
      <c r="C60" s="18" t="s">
        <v>272</v>
      </c>
      <c r="D60" s="18" t="s">
        <v>272</v>
      </c>
      <c r="E60" s="18" t="s">
        <v>273</v>
      </c>
      <c r="F60" s="19" t="s">
        <v>271</v>
      </c>
      <c r="G60" s="18" t="s">
        <v>41</v>
      </c>
      <c r="H60" s="18" t="str">
        <f>VLOOKUP(F:F,'[2]26年度申报项目'!$E$1:$H$65536,3,0)</f>
        <v>长安镇</v>
      </c>
      <c r="I60" s="18" t="str">
        <f>VLOOKUP(F:F,'[2]26年度申报项目'!$E$1:$H$65536,4,0)</f>
        <v>融康社区、新民社区、长锌社区、东江村、泉头村
</v>
      </c>
      <c r="J60" s="20" t="s">
        <v>57</v>
      </c>
      <c r="K60" s="20" t="s">
        <v>265</v>
      </c>
      <c r="L60" s="20">
        <v>210</v>
      </c>
      <c r="M60" s="18">
        <v>210</v>
      </c>
      <c r="N60" s="18">
        <v>0</v>
      </c>
      <c r="O60" s="18">
        <v>0</v>
      </c>
      <c r="P60" s="19" t="s">
        <v>274</v>
      </c>
      <c r="Q60" s="19" t="s">
        <v>275</v>
      </c>
      <c r="R60" s="18" t="s">
        <v>276</v>
      </c>
      <c r="S60" s="18" t="s">
        <v>47</v>
      </c>
      <c r="T60" s="18" t="s">
        <v>277</v>
      </c>
      <c r="U60" s="18" t="s">
        <v>277</v>
      </c>
      <c r="V60" s="18" t="s">
        <v>278</v>
      </c>
      <c r="W60" s="18">
        <v>13597145308</v>
      </c>
      <c r="X60" s="18">
        <v>3290</v>
      </c>
      <c r="Y60" s="18">
        <v>13458</v>
      </c>
      <c r="Z60" s="18">
        <v>3290</v>
      </c>
      <c r="AA60" s="18">
        <v>13458</v>
      </c>
      <c r="AB60" s="18">
        <v>13458</v>
      </c>
      <c r="AC60" s="20" t="str">
        <f>VLOOKUP(F:F,[1]县直单位!$E$1:$AC$65536,24,0)</f>
        <v>否</v>
      </c>
      <c r="AD60" s="20" t="str">
        <f>VLOOKUP(F:F,[1]县直单位!$E$1:$AC$65536,25,0)</f>
        <v>否</v>
      </c>
      <c r="AE60" s="20" t="s">
        <v>47</v>
      </c>
      <c r="AF60" s="20"/>
    </row>
    <row r="61" s="4" customFormat="1" ht="112.5" spans="1:32">
      <c r="A61" s="18">
        <v>55</v>
      </c>
      <c r="B61" s="19" t="s">
        <v>279</v>
      </c>
      <c r="C61" s="18" t="s">
        <v>272</v>
      </c>
      <c r="D61" s="18" t="s">
        <v>272</v>
      </c>
      <c r="E61" s="18" t="s">
        <v>280</v>
      </c>
      <c r="F61" s="19" t="s">
        <v>279</v>
      </c>
      <c r="G61" s="18" t="s">
        <v>41</v>
      </c>
      <c r="H61" s="18" t="str">
        <f>VLOOKUP(F:F,'[2]26年度申报项目'!$E$1:$H$65536,3,0)</f>
        <v>长安镇</v>
      </c>
      <c r="I61" s="18" t="str">
        <f>VLOOKUP(F:F,'[2]26年度申报项目'!$E$1:$H$65536,4,0)</f>
        <v>融康社区、新民社区、长锌社区、东江村、泉头村
</v>
      </c>
      <c r="J61" s="20" t="s">
        <v>281</v>
      </c>
      <c r="K61" s="20" t="s">
        <v>265</v>
      </c>
      <c r="L61" s="20">
        <v>100</v>
      </c>
      <c r="M61" s="18">
        <v>100</v>
      </c>
      <c r="N61" s="18">
        <v>0</v>
      </c>
      <c r="O61" s="18">
        <v>0</v>
      </c>
      <c r="P61" s="19" t="s">
        <v>282</v>
      </c>
      <c r="Q61" s="19" t="s">
        <v>283</v>
      </c>
      <c r="R61" s="18" t="s">
        <v>276</v>
      </c>
      <c r="S61" s="18" t="s">
        <v>47</v>
      </c>
      <c r="T61" s="18" t="s">
        <v>277</v>
      </c>
      <c r="U61" s="18" t="s">
        <v>277</v>
      </c>
      <c r="V61" s="18" t="s">
        <v>278</v>
      </c>
      <c r="W61" s="18">
        <v>13597145308</v>
      </c>
      <c r="X61" s="18">
        <v>3290</v>
      </c>
      <c r="Y61" s="18">
        <v>13458</v>
      </c>
      <c r="Z61" s="18">
        <v>3290</v>
      </c>
      <c r="AA61" s="18">
        <v>13458</v>
      </c>
      <c r="AB61" s="18">
        <v>13458</v>
      </c>
      <c r="AC61" s="20" t="str">
        <f>VLOOKUP(F:F,[1]县直单位!$E$1:$AC$65536,24,0)</f>
        <v>否</v>
      </c>
      <c r="AD61" s="20" t="str">
        <f>VLOOKUP(F:F,[1]县直单位!$E$1:$AC$65536,25,0)</f>
        <v>否</v>
      </c>
      <c r="AE61" s="20" t="s">
        <v>47</v>
      </c>
      <c r="AF61" s="20"/>
    </row>
    <row r="62" s="4" customFormat="1" ht="56.25" spans="1:32">
      <c r="A62" s="18">
        <v>56</v>
      </c>
      <c r="B62" s="19" t="s">
        <v>284</v>
      </c>
      <c r="C62" s="18" t="s">
        <v>272</v>
      </c>
      <c r="D62" s="18" t="s">
        <v>272</v>
      </c>
      <c r="E62" s="18" t="s">
        <v>280</v>
      </c>
      <c r="F62" s="19" t="s">
        <v>284</v>
      </c>
      <c r="G62" s="18" t="s">
        <v>41</v>
      </c>
      <c r="H62" s="18" t="str">
        <f>VLOOKUP(F:F,'[2]26年度申报项目'!$E$1:$H$65536,3,0)</f>
        <v>长安镇</v>
      </c>
      <c r="I62" s="18" t="str">
        <f>VLOOKUP(F:F,'[2]26年度申报项目'!$E$1:$H$65536,4,0)</f>
        <v>融江社区、新民社区、融康社区</v>
      </c>
      <c r="J62" s="20" t="s">
        <v>157</v>
      </c>
      <c r="K62" s="20" t="s">
        <v>158</v>
      </c>
      <c r="L62" s="20">
        <v>170</v>
      </c>
      <c r="M62" s="18">
        <v>170</v>
      </c>
      <c r="N62" s="18">
        <v>0</v>
      </c>
      <c r="O62" s="18">
        <v>0</v>
      </c>
      <c r="P62" s="19" t="s">
        <v>285</v>
      </c>
      <c r="Q62" s="19" t="s">
        <v>283</v>
      </c>
      <c r="R62" s="18" t="s">
        <v>276</v>
      </c>
      <c r="S62" s="18" t="s">
        <v>47</v>
      </c>
      <c r="T62" s="18" t="s">
        <v>277</v>
      </c>
      <c r="U62" s="18" t="s">
        <v>277</v>
      </c>
      <c r="V62" s="18" t="s">
        <v>278</v>
      </c>
      <c r="W62" s="18">
        <v>13597145308</v>
      </c>
      <c r="X62" s="18">
        <v>3199</v>
      </c>
      <c r="Y62" s="18">
        <v>12928</v>
      </c>
      <c r="Z62" s="18">
        <v>3199</v>
      </c>
      <c r="AA62" s="18">
        <v>12928</v>
      </c>
      <c r="AB62" s="18">
        <v>12928</v>
      </c>
      <c r="AC62" s="20" t="str">
        <f>VLOOKUP(F:F,[1]县直单位!$E$1:$AC$65536,24,0)</f>
        <v>否</v>
      </c>
      <c r="AD62" s="20" t="str">
        <f>VLOOKUP(F:F,[1]县直单位!$E$1:$AC$65536,25,0)</f>
        <v>否</v>
      </c>
      <c r="AE62" s="20" t="s">
        <v>47</v>
      </c>
      <c r="AF62" s="20"/>
    </row>
    <row r="63" s="4" customFormat="1" ht="33.75" spans="1:32">
      <c r="A63" s="18">
        <v>57</v>
      </c>
      <c r="B63" s="19" t="s">
        <v>286</v>
      </c>
      <c r="C63" s="18" t="s">
        <v>272</v>
      </c>
      <c r="D63" s="18" t="s">
        <v>272</v>
      </c>
      <c r="E63" s="18" t="s">
        <v>287</v>
      </c>
      <c r="F63" s="19" t="s">
        <v>286</v>
      </c>
      <c r="G63" s="18" t="s">
        <v>41</v>
      </c>
      <c r="H63" s="18" t="str">
        <f>VLOOKUP(F:F,'[2]26年度申报项目'!$E$1:$H$65536,3,0)</f>
        <v>长安镇</v>
      </c>
      <c r="I63" s="18"/>
      <c r="J63" s="20" t="s">
        <v>42</v>
      </c>
      <c r="K63" s="20" t="s">
        <v>84</v>
      </c>
      <c r="L63" s="20">
        <v>106</v>
      </c>
      <c r="M63" s="18">
        <v>106</v>
      </c>
      <c r="N63" s="18">
        <v>0</v>
      </c>
      <c r="O63" s="18">
        <v>0</v>
      </c>
      <c r="P63" s="19" t="s">
        <v>288</v>
      </c>
      <c r="Q63" s="19" t="s">
        <v>289</v>
      </c>
      <c r="R63" s="18" t="s">
        <v>70</v>
      </c>
      <c r="S63" s="18" t="s">
        <v>47</v>
      </c>
      <c r="T63" s="18" t="s">
        <v>290</v>
      </c>
      <c r="U63" s="18" t="s">
        <v>290</v>
      </c>
      <c r="V63" s="18" t="s">
        <v>291</v>
      </c>
      <c r="W63" s="18">
        <v>15878221189</v>
      </c>
      <c r="X63" s="18">
        <v>3290</v>
      </c>
      <c r="Y63" s="18">
        <v>13458</v>
      </c>
      <c r="Z63" s="18">
        <v>3290</v>
      </c>
      <c r="AA63" s="18">
        <v>13458</v>
      </c>
      <c r="AB63" s="18">
        <v>13458</v>
      </c>
      <c r="AC63" s="20" t="str">
        <f>VLOOKUP(F:F,[1]县直单位!$E$1:$AC$65536,24,0)</f>
        <v>否</v>
      </c>
      <c r="AD63" s="20" t="str">
        <f>VLOOKUP(F:F,[1]县直单位!$E$1:$AC$65536,25,0)</f>
        <v>是</v>
      </c>
      <c r="AE63" s="20" t="s">
        <v>47</v>
      </c>
      <c r="AF63" s="20"/>
    </row>
    <row r="64" s="4" customFormat="1" ht="33.75" spans="1:32">
      <c r="A64" s="18">
        <v>58</v>
      </c>
      <c r="B64" s="19" t="s">
        <v>292</v>
      </c>
      <c r="C64" s="18" t="s">
        <v>293</v>
      </c>
      <c r="D64" s="18" t="s">
        <v>294</v>
      </c>
      <c r="E64" s="18" t="s">
        <v>295</v>
      </c>
      <c r="F64" s="19" t="s">
        <v>292</v>
      </c>
      <c r="G64" s="18" t="s">
        <v>41</v>
      </c>
      <c r="H64" s="18" t="str">
        <f>VLOOKUP(F:F,'[2]26年度申报项目'!$E$1:$H$65536,3,0)</f>
        <v>各乡镇</v>
      </c>
      <c r="I64" s="18"/>
      <c r="J64" s="20" t="s">
        <v>57</v>
      </c>
      <c r="K64" s="20" t="s">
        <v>58</v>
      </c>
      <c r="L64" s="20">
        <v>600</v>
      </c>
      <c r="M64" s="18">
        <v>600</v>
      </c>
      <c r="N64" s="18">
        <v>0</v>
      </c>
      <c r="O64" s="18">
        <v>0</v>
      </c>
      <c r="P64" s="19" t="s">
        <v>296</v>
      </c>
      <c r="Q64" s="19" t="s">
        <v>297</v>
      </c>
      <c r="R64" s="18" t="s">
        <v>70</v>
      </c>
      <c r="S64" s="18" t="s">
        <v>47</v>
      </c>
      <c r="T64" s="18" t="s">
        <v>48</v>
      </c>
      <c r="U64" s="18" t="s">
        <v>48</v>
      </c>
      <c r="V64" s="18" t="s">
        <v>49</v>
      </c>
      <c r="W64" s="18" t="s">
        <v>62</v>
      </c>
      <c r="X64" s="18">
        <v>1894</v>
      </c>
      <c r="Y64" s="18">
        <v>1971</v>
      </c>
      <c r="Z64" s="18">
        <v>1894</v>
      </c>
      <c r="AA64" s="18">
        <v>1971</v>
      </c>
      <c r="AB64" s="18">
        <v>1971</v>
      </c>
      <c r="AC64" s="20" t="str">
        <f>VLOOKUP(F:F,[1]县直单位!$E$1:$AC$65536,24,0)</f>
        <v>否</v>
      </c>
      <c r="AD64" s="20" t="str">
        <f>VLOOKUP(F:F,[1]县直单位!$E$1:$AC$65536,25,0)</f>
        <v>是</v>
      </c>
      <c r="AE64" s="20" t="s">
        <v>47</v>
      </c>
      <c r="AF64" s="20"/>
    </row>
    <row r="65" s="4" customFormat="1" ht="22.5" spans="1:32">
      <c r="A65" s="18">
        <v>59</v>
      </c>
      <c r="B65" s="19" t="s">
        <v>298</v>
      </c>
      <c r="C65" s="18" t="s">
        <v>299</v>
      </c>
      <c r="D65" s="18" t="s">
        <v>299</v>
      </c>
      <c r="E65" s="18" t="s">
        <v>299</v>
      </c>
      <c r="F65" s="19" t="s">
        <v>298</v>
      </c>
      <c r="G65" s="18" t="s">
        <v>41</v>
      </c>
      <c r="H65" s="18"/>
      <c r="I65" s="18"/>
      <c r="J65" s="20" t="s">
        <v>57</v>
      </c>
      <c r="K65" s="20" t="s">
        <v>58</v>
      </c>
      <c r="L65" s="20">
        <v>1000</v>
      </c>
      <c r="M65" s="18">
        <v>1000</v>
      </c>
      <c r="N65" s="18">
        <v>0</v>
      </c>
      <c r="O65" s="18">
        <v>0</v>
      </c>
      <c r="P65" s="19" t="s">
        <v>300</v>
      </c>
      <c r="Q65" s="19" t="s">
        <v>70</v>
      </c>
      <c r="R65" s="18" t="s">
        <v>66</v>
      </c>
      <c r="S65" s="18" t="s">
        <v>47</v>
      </c>
      <c r="T65" s="18" t="s">
        <v>48</v>
      </c>
      <c r="U65" s="18" t="s">
        <v>48</v>
      </c>
      <c r="V65" s="18" t="s">
        <v>49</v>
      </c>
      <c r="W65" s="18" t="s">
        <v>67</v>
      </c>
      <c r="X65" s="18">
        <v>120</v>
      </c>
      <c r="Y65" s="18">
        <v>476</v>
      </c>
      <c r="Z65" s="18">
        <v>52</v>
      </c>
      <c r="AA65" s="18">
        <v>197</v>
      </c>
      <c r="AB65" s="18">
        <v>476</v>
      </c>
      <c r="AC65" s="20" t="str">
        <f>VLOOKUP(F:F,[1]县直单位!$E$1:$AC$65536,24,0)</f>
        <v>否</v>
      </c>
      <c r="AD65" s="20" t="str">
        <f>VLOOKUP(F:F,[1]县直单位!$E$1:$AC$65536,25,0)</f>
        <v>否</v>
      </c>
      <c r="AE65" s="20" t="s">
        <v>47</v>
      </c>
      <c r="AF65" s="18"/>
    </row>
    <row r="66" s="4" customFormat="1" ht="45" spans="1:32">
      <c r="A66" s="18">
        <v>60</v>
      </c>
      <c r="B66" s="19" t="s">
        <v>301</v>
      </c>
      <c r="C66" s="18" t="s">
        <v>38</v>
      </c>
      <c r="D66" s="18" t="s">
        <v>39</v>
      </c>
      <c r="E66" s="18" t="s">
        <v>40</v>
      </c>
      <c r="F66" s="19" t="s">
        <v>301</v>
      </c>
      <c r="G66" s="18" t="s">
        <v>41</v>
      </c>
      <c r="H66" s="18" t="str">
        <f>VLOOKUP(F:F,'[2]26年度申报项目'!$E$1:$H$65536,3,0)</f>
        <v>板榄镇</v>
      </c>
      <c r="I66" s="18" t="str">
        <f>VLOOKUP(F:F,'[2]26年度申报项目'!$E$1:$H$65536,4,0)</f>
        <v>沙江村</v>
      </c>
      <c r="J66" s="20" t="s">
        <v>215</v>
      </c>
      <c r="K66" s="20" t="s">
        <v>127</v>
      </c>
      <c r="L66" s="20">
        <v>132.0801</v>
      </c>
      <c r="M66" s="18">
        <v>132.0801</v>
      </c>
      <c r="N66" s="18">
        <v>0</v>
      </c>
      <c r="O66" s="18">
        <v>0</v>
      </c>
      <c r="P66" s="19" t="s">
        <v>302</v>
      </c>
      <c r="Q66" s="19" t="s">
        <v>303</v>
      </c>
      <c r="R66" s="18" t="s">
        <v>304</v>
      </c>
      <c r="S66" s="18" t="s">
        <v>47</v>
      </c>
      <c r="T66" s="18" t="s">
        <v>305</v>
      </c>
      <c r="U66" s="18" t="s">
        <v>305</v>
      </c>
      <c r="V66" s="18" t="s">
        <v>306</v>
      </c>
      <c r="W66" s="18" t="s">
        <v>307</v>
      </c>
      <c r="X66" s="18">
        <v>72</v>
      </c>
      <c r="Y66" s="18">
        <v>218</v>
      </c>
      <c r="Z66" s="18">
        <v>7</v>
      </c>
      <c r="AA66" s="18">
        <v>37</v>
      </c>
      <c r="AB66" s="18">
        <v>218</v>
      </c>
      <c r="AC66" s="20" t="str">
        <f>VLOOKUP(F:F,[1]县直单位!$E$1:$AC$65536,24,0)</f>
        <v>否</v>
      </c>
      <c r="AD66" s="20" t="str">
        <f>VLOOKUP(F:F,[1]县直单位!$E$1:$AC$65536,25,0)</f>
        <v>否</v>
      </c>
      <c r="AE66" s="20" t="s">
        <v>47</v>
      </c>
      <c r="AF66" s="20"/>
    </row>
    <row r="67" s="4" customFormat="1" ht="22.5" spans="1:32">
      <c r="A67" s="18">
        <v>61</v>
      </c>
      <c r="B67" s="19" t="s">
        <v>308</v>
      </c>
      <c r="C67" s="18" t="s">
        <v>38</v>
      </c>
      <c r="D67" s="18" t="s">
        <v>39</v>
      </c>
      <c r="E67" s="18" t="s">
        <v>40</v>
      </c>
      <c r="F67" s="19" t="s">
        <v>308</v>
      </c>
      <c r="G67" s="18" t="s">
        <v>41</v>
      </c>
      <c r="H67" s="18" t="s">
        <v>209</v>
      </c>
      <c r="I67" s="18" t="s">
        <v>309</v>
      </c>
      <c r="J67" s="20" t="s">
        <v>215</v>
      </c>
      <c r="K67" s="20" t="s">
        <v>127</v>
      </c>
      <c r="L67" s="20">
        <v>90</v>
      </c>
      <c r="M67" s="18">
        <v>90</v>
      </c>
      <c r="N67" s="18">
        <v>0</v>
      </c>
      <c r="O67" s="18">
        <v>0</v>
      </c>
      <c r="P67" s="19" t="s">
        <v>310</v>
      </c>
      <c r="Q67" s="19" t="s">
        <v>303</v>
      </c>
      <c r="R67" s="18" t="s">
        <v>170</v>
      </c>
      <c r="S67" s="18" t="s">
        <v>47</v>
      </c>
      <c r="T67" s="18" t="s">
        <v>305</v>
      </c>
      <c r="U67" s="18" t="s">
        <v>305</v>
      </c>
      <c r="V67" s="18" t="s">
        <v>306</v>
      </c>
      <c r="W67" s="18" t="s">
        <v>307</v>
      </c>
      <c r="X67" s="18">
        <v>20</v>
      </c>
      <c r="Y67" s="18">
        <v>106</v>
      </c>
      <c r="Z67" s="18">
        <v>8</v>
      </c>
      <c r="AA67" s="18">
        <v>34</v>
      </c>
      <c r="AB67" s="18">
        <v>106</v>
      </c>
      <c r="AC67" s="20" t="str">
        <f>VLOOKUP(F:F,[1]县直单位!$E$1:$AC$65536,24,0)</f>
        <v>否</v>
      </c>
      <c r="AD67" s="20" t="str">
        <f>VLOOKUP(F:F,[1]县直单位!$E$1:$AC$65536,25,0)</f>
        <v>否</v>
      </c>
      <c r="AE67" s="20" t="s">
        <v>47</v>
      </c>
      <c r="AF67" s="20"/>
    </row>
    <row r="68" s="4" customFormat="1" ht="45" spans="1:32">
      <c r="A68" s="18">
        <v>62</v>
      </c>
      <c r="B68" s="19" t="s">
        <v>311</v>
      </c>
      <c r="C68" s="18" t="s">
        <v>190</v>
      </c>
      <c r="D68" s="18" t="s">
        <v>191</v>
      </c>
      <c r="E68" s="18" t="s">
        <v>192</v>
      </c>
      <c r="F68" s="19" t="s">
        <v>311</v>
      </c>
      <c r="G68" s="18" t="s">
        <v>41</v>
      </c>
      <c r="H68" s="18" t="str">
        <f>VLOOKUP(F:F,'[2]26年度申报项目'!$E$1:$H$65536,3,0)</f>
        <v>板榄镇</v>
      </c>
      <c r="I68" s="18" t="str">
        <f>VLOOKUP(F:F,'[2]26年度申报项目'!$E$1:$H$65536,4,0)</f>
        <v>马步村</v>
      </c>
      <c r="J68" s="20" t="s">
        <v>215</v>
      </c>
      <c r="K68" s="20" t="s">
        <v>127</v>
      </c>
      <c r="L68" s="20">
        <v>30</v>
      </c>
      <c r="M68" s="18">
        <v>30</v>
      </c>
      <c r="N68" s="18">
        <v>0</v>
      </c>
      <c r="O68" s="18">
        <v>0</v>
      </c>
      <c r="P68" s="19" t="s">
        <v>312</v>
      </c>
      <c r="Q68" s="19" t="s">
        <v>313</v>
      </c>
      <c r="R68" s="18" t="s">
        <v>304</v>
      </c>
      <c r="S68" s="18" t="s">
        <v>47</v>
      </c>
      <c r="T68" s="18" t="s">
        <v>305</v>
      </c>
      <c r="U68" s="18" t="s">
        <v>305</v>
      </c>
      <c r="V68" s="18" t="s">
        <v>306</v>
      </c>
      <c r="W68" s="18" t="s">
        <v>307</v>
      </c>
      <c r="X68" s="18">
        <v>344</v>
      </c>
      <c r="Y68" s="18">
        <v>1128</v>
      </c>
      <c r="Z68" s="18">
        <v>101</v>
      </c>
      <c r="AA68" s="18">
        <v>323</v>
      </c>
      <c r="AB68" s="18">
        <v>1128</v>
      </c>
      <c r="AC68" s="20" t="str">
        <f>VLOOKUP(F:F,[1]县直单位!$E$1:$AC$65536,24,0)</f>
        <v>否</v>
      </c>
      <c r="AD68" s="20" t="str">
        <f>VLOOKUP(F:F,[1]县直单位!$E$1:$AC$65536,25,0)</f>
        <v>否</v>
      </c>
      <c r="AE68" s="20" t="s">
        <v>47</v>
      </c>
      <c r="AF68" s="20"/>
    </row>
    <row r="69" s="4" customFormat="1" ht="45" spans="1:32">
      <c r="A69" s="18">
        <v>63</v>
      </c>
      <c r="B69" s="19" t="s">
        <v>314</v>
      </c>
      <c r="C69" s="18" t="s">
        <v>190</v>
      </c>
      <c r="D69" s="18" t="s">
        <v>191</v>
      </c>
      <c r="E69" s="18" t="s">
        <v>192</v>
      </c>
      <c r="F69" s="19" t="s">
        <v>314</v>
      </c>
      <c r="G69" s="18" t="s">
        <v>41</v>
      </c>
      <c r="H69" s="18" t="str">
        <f>VLOOKUP(F:F,'[2]26年度申报项目'!$E$1:$H$65536,3,0)</f>
        <v>板榄镇</v>
      </c>
      <c r="I69" s="18" t="str">
        <f>VLOOKUP(F:F,'[2]26年度申报项目'!$E$1:$H$65536,4,0)</f>
        <v>拉叭村</v>
      </c>
      <c r="J69" s="20" t="s">
        <v>215</v>
      </c>
      <c r="K69" s="20" t="s">
        <v>127</v>
      </c>
      <c r="L69" s="20">
        <v>61.8237</v>
      </c>
      <c r="M69" s="18">
        <v>61.8237</v>
      </c>
      <c r="N69" s="18">
        <v>0</v>
      </c>
      <c r="O69" s="18">
        <v>0</v>
      </c>
      <c r="P69" s="19" t="s">
        <v>315</v>
      </c>
      <c r="Q69" s="19" t="s">
        <v>313</v>
      </c>
      <c r="R69" s="18" t="s">
        <v>304</v>
      </c>
      <c r="S69" s="18" t="s">
        <v>47</v>
      </c>
      <c r="T69" s="18" t="s">
        <v>305</v>
      </c>
      <c r="U69" s="18" t="s">
        <v>305</v>
      </c>
      <c r="V69" s="18" t="s">
        <v>306</v>
      </c>
      <c r="W69" s="18" t="s">
        <v>307</v>
      </c>
      <c r="X69" s="18">
        <v>78</v>
      </c>
      <c r="Y69" s="18">
        <v>256</v>
      </c>
      <c r="Z69" s="18">
        <v>15</v>
      </c>
      <c r="AA69" s="18">
        <v>46</v>
      </c>
      <c r="AB69" s="18">
        <v>256</v>
      </c>
      <c r="AC69" s="20" t="str">
        <f>VLOOKUP(F:F,[1]县直单位!$E$1:$AC$65536,24,0)</f>
        <v>否</v>
      </c>
      <c r="AD69" s="20" t="str">
        <f>VLOOKUP(F:F,[1]县直单位!$E$1:$AC$65536,25,0)</f>
        <v>否</v>
      </c>
      <c r="AE69" s="20" t="s">
        <v>47</v>
      </c>
      <c r="AF69" s="20"/>
    </row>
    <row r="70" s="4" customFormat="1" ht="33.75" spans="1:32">
      <c r="A70" s="18">
        <v>64</v>
      </c>
      <c r="B70" s="19" t="s">
        <v>316</v>
      </c>
      <c r="C70" s="18" t="s">
        <v>190</v>
      </c>
      <c r="D70" s="18" t="s">
        <v>191</v>
      </c>
      <c r="E70" s="18" t="s">
        <v>214</v>
      </c>
      <c r="F70" s="19" t="s">
        <v>316</v>
      </c>
      <c r="G70" s="18" t="s">
        <v>41</v>
      </c>
      <c r="H70" s="18" t="str">
        <f>VLOOKUP(F:F,'[2]26年度申报项目'!$E$1:$H$65536,3,0)</f>
        <v>板榄镇</v>
      </c>
      <c r="I70" s="18" t="str">
        <f>VLOOKUP(F:F,'[2]26年度申报项目'!$E$1:$H$65536,4,0)</f>
        <v>四平村</v>
      </c>
      <c r="J70" s="20" t="s">
        <v>215</v>
      </c>
      <c r="K70" s="20" t="s">
        <v>127</v>
      </c>
      <c r="L70" s="20">
        <v>50</v>
      </c>
      <c r="M70" s="18">
        <v>50</v>
      </c>
      <c r="N70" s="18">
        <v>0</v>
      </c>
      <c r="O70" s="18">
        <v>0</v>
      </c>
      <c r="P70" s="19" t="s">
        <v>317</v>
      </c>
      <c r="Q70" s="19" t="s">
        <v>318</v>
      </c>
      <c r="R70" s="18" t="s">
        <v>170</v>
      </c>
      <c r="S70" s="18" t="s">
        <v>47</v>
      </c>
      <c r="T70" s="18" t="s">
        <v>305</v>
      </c>
      <c r="U70" s="18" t="s">
        <v>305</v>
      </c>
      <c r="V70" s="18" t="s">
        <v>306</v>
      </c>
      <c r="W70" s="18" t="s">
        <v>307</v>
      </c>
      <c r="X70" s="18">
        <v>88</v>
      </c>
      <c r="Y70" s="18">
        <v>285</v>
      </c>
      <c r="Z70" s="18">
        <v>19</v>
      </c>
      <c r="AA70" s="18">
        <v>61</v>
      </c>
      <c r="AB70" s="18">
        <v>285</v>
      </c>
      <c r="AC70" s="20" t="str">
        <f>VLOOKUP(F:F,[1]县直单位!$E$1:$AC$65536,24,0)</f>
        <v>否</v>
      </c>
      <c r="AD70" s="20" t="str">
        <f>VLOOKUP(F:F,[1]县直单位!$E$1:$AC$65536,25,0)</f>
        <v>否</v>
      </c>
      <c r="AE70" s="20" t="s">
        <v>47</v>
      </c>
      <c r="AF70" s="20"/>
    </row>
    <row r="71" s="4" customFormat="1" ht="33.75" spans="1:32">
      <c r="A71" s="18">
        <v>65</v>
      </c>
      <c r="B71" s="19" t="s">
        <v>319</v>
      </c>
      <c r="C71" s="18" t="s">
        <v>190</v>
      </c>
      <c r="D71" s="18" t="s">
        <v>191</v>
      </c>
      <c r="E71" s="18" t="s">
        <v>214</v>
      </c>
      <c r="F71" s="19" t="s">
        <v>319</v>
      </c>
      <c r="G71" s="18" t="s">
        <v>41</v>
      </c>
      <c r="H71" s="18" t="str">
        <f>VLOOKUP(F:F,'[2]26年度申报项目'!$E$1:$H$65536,3,0)</f>
        <v>板榄镇</v>
      </c>
      <c r="I71" s="18" t="str">
        <f>VLOOKUP(F:F,'[2]26年度申报项目'!$E$1:$H$65536,4,0)</f>
        <v>四平村</v>
      </c>
      <c r="J71" s="20" t="s">
        <v>215</v>
      </c>
      <c r="K71" s="20" t="s">
        <v>127</v>
      </c>
      <c r="L71" s="20">
        <v>90</v>
      </c>
      <c r="M71" s="18">
        <v>90</v>
      </c>
      <c r="N71" s="18">
        <v>0</v>
      </c>
      <c r="O71" s="18">
        <v>0</v>
      </c>
      <c r="P71" s="19" t="s">
        <v>320</v>
      </c>
      <c r="Q71" s="19" t="s">
        <v>318</v>
      </c>
      <c r="R71" s="18" t="s">
        <v>170</v>
      </c>
      <c r="S71" s="18" t="s">
        <v>47</v>
      </c>
      <c r="T71" s="18" t="s">
        <v>305</v>
      </c>
      <c r="U71" s="18" t="s">
        <v>305</v>
      </c>
      <c r="V71" s="18" t="s">
        <v>306</v>
      </c>
      <c r="W71" s="18" t="s">
        <v>307</v>
      </c>
      <c r="X71" s="18">
        <v>97</v>
      </c>
      <c r="Y71" s="18">
        <v>282</v>
      </c>
      <c r="Z71" s="18">
        <v>28</v>
      </c>
      <c r="AA71" s="18">
        <v>83</v>
      </c>
      <c r="AB71" s="18">
        <v>282</v>
      </c>
      <c r="AC71" s="20" t="str">
        <f>VLOOKUP(F:F,[1]县直单位!$E$1:$AC$65536,24,0)</f>
        <v>否</v>
      </c>
      <c r="AD71" s="20" t="str">
        <f>VLOOKUP(F:F,[1]县直单位!$E$1:$AC$65536,25,0)</f>
        <v>否</v>
      </c>
      <c r="AE71" s="20" t="s">
        <v>47</v>
      </c>
      <c r="AF71" s="20"/>
    </row>
    <row r="72" s="4" customFormat="1" ht="22.5" spans="1:32">
      <c r="A72" s="18">
        <v>66</v>
      </c>
      <c r="B72" s="19" t="s">
        <v>321</v>
      </c>
      <c r="C72" s="18" t="s">
        <v>190</v>
      </c>
      <c r="D72" s="18" t="s">
        <v>322</v>
      </c>
      <c r="E72" s="18" t="s">
        <v>323</v>
      </c>
      <c r="F72" s="19" t="s">
        <v>321</v>
      </c>
      <c r="G72" s="18" t="s">
        <v>41</v>
      </c>
      <c r="H72" s="18" t="str">
        <f>VLOOKUP(F:F,'[2]26年度申报项目'!$E$1:$H$65536,3,0)</f>
        <v>板榄镇</v>
      </c>
      <c r="I72" s="18" t="str">
        <f>VLOOKUP(F:F,'[2]26年度申报项目'!$E$1:$H$65536,4,0)</f>
        <v>各村</v>
      </c>
      <c r="J72" s="20" t="s">
        <v>215</v>
      </c>
      <c r="K72" s="20" t="s">
        <v>216</v>
      </c>
      <c r="L72" s="20">
        <v>45</v>
      </c>
      <c r="M72" s="18">
        <v>45</v>
      </c>
      <c r="N72" s="18">
        <v>0</v>
      </c>
      <c r="O72" s="18">
        <v>0</v>
      </c>
      <c r="P72" s="19" t="s">
        <v>324</v>
      </c>
      <c r="Q72" s="19" t="s">
        <v>325</v>
      </c>
      <c r="R72" s="18" t="s">
        <v>304</v>
      </c>
      <c r="S72" s="18" t="s">
        <v>47</v>
      </c>
      <c r="T72" s="18" t="s">
        <v>305</v>
      </c>
      <c r="U72" s="18" t="s">
        <v>305</v>
      </c>
      <c r="V72" s="18" t="s">
        <v>142</v>
      </c>
      <c r="W72" s="18" t="s">
        <v>143</v>
      </c>
      <c r="X72" s="18">
        <v>6200</v>
      </c>
      <c r="Y72" s="18">
        <v>25000</v>
      </c>
      <c r="Z72" s="18">
        <v>6059</v>
      </c>
      <c r="AA72" s="18">
        <v>1826</v>
      </c>
      <c r="AB72" s="18">
        <v>6059</v>
      </c>
      <c r="AC72" s="20" t="str">
        <f>VLOOKUP(F:F,[1]县直单位!$E$1:$AC$65536,24,0)</f>
        <v>否</v>
      </c>
      <c r="AD72" s="20" t="str">
        <f>VLOOKUP(F:F,[1]县直单位!$E$1:$AC$65536,25,0)</f>
        <v>否</v>
      </c>
      <c r="AE72" s="20" t="s">
        <v>47</v>
      </c>
      <c r="AF72" s="20"/>
    </row>
    <row r="73" s="4" customFormat="1" ht="90" spans="1:32">
      <c r="A73" s="18">
        <v>67</v>
      </c>
      <c r="B73" s="19" t="s">
        <v>326</v>
      </c>
      <c r="C73" s="18" t="s">
        <v>190</v>
      </c>
      <c r="D73" s="18" t="s">
        <v>191</v>
      </c>
      <c r="E73" s="18" t="s">
        <v>223</v>
      </c>
      <c r="F73" s="19" t="s">
        <v>326</v>
      </c>
      <c r="G73" s="18" t="s">
        <v>41</v>
      </c>
      <c r="H73" s="18" t="s">
        <v>209</v>
      </c>
      <c r="I73" s="18" t="s">
        <v>327</v>
      </c>
      <c r="J73" s="20" t="s">
        <v>215</v>
      </c>
      <c r="K73" s="20" t="s">
        <v>216</v>
      </c>
      <c r="L73" s="20">
        <v>53.8797</v>
      </c>
      <c r="M73" s="18">
        <v>53.8797</v>
      </c>
      <c r="N73" s="18">
        <v>0</v>
      </c>
      <c r="O73" s="18">
        <v>0</v>
      </c>
      <c r="P73" s="19" t="s">
        <v>328</v>
      </c>
      <c r="Q73" s="19" t="s">
        <v>225</v>
      </c>
      <c r="R73" s="18" t="s">
        <v>304</v>
      </c>
      <c r="S73" s="18" t="s">
        <v>47</v>
      </c>
      <c r="T73" s="18" t="s">
        <v>305</v>
      </c>
      <c r="U73" s="18" t="s">
        <v>305</v>
      </c>
      <c r="V73" s="18" t="s">
        <v>306</v>
      </c>
      <c r="W73" s="18" t="s">
        <v>307</v>
      </c>
      <c r="X73" s="18">
        <v>35</v>
      </c>
      <c r="Y73" s="18">
        <v>127</v>
      </c>
      <c r="Z73" s="18">
        <v>9</v>
      </c>
      <c r="AA73" s="18">
        <v>43</v>
      </c>
      <c r="AB73" s="18">
        <v>127</v>
      </c>
      <c r="AC73" s="20" t="str">
        <f>VLOOKUP(F:F,[1]县直单位!$E$1:$AC$65536,24,0)</f>
        <v>否</v>
      </c>
      <c r="AD73" s="20" t="str">
        <f>VLOOKUP(F:F,[1]县直单位!$E$1:$AC$65536,25,0)</f>
        <v>否</v>
      </c>
      <c r="AE73" s="20" t="s">
        <v>47</v>
      </c>
      <c r="AF73" s="20"/>
    </row>
    <row r="74" s="4" customFormat="1" ht="45" spans="1:32">
      <c r="A74" s="18">
        <v>68</v>
      </c>
      <c r="B74" s="19" t="s">
        <v>329</v>
      </c>
      <c r="C74" s="18" t="s">
        <v>190</v>
      </c>
      <c r="D74" s="18" t="s">
        <v>191</v>
      </c>
      <c r="E74" s="18" t="s">
        <v>223</v>
      </c>
      <c r="F74" s="19" t="s">
        <v>329</v>
      </c>
      <c r="G74" s="18" t="s">
        <v>41</v>
      </c>
      <c r="H74" s="18" t="str">
        <f>VLOOKUP(F:F,'[2]26年度申报项目'!$E$1:$H$65536,3,0)</f>
        <v>板榄镇</v>
      </c>
      <c r="I74" s="18" t="str">
        <f>VLOOKUP(F:F,'[2]26年度申报项目'!$E$1:$H$65536,4,0)</f>
        <v>官昔村</v>
      </c>
      <c r="J74" s="20" t="s">
        <v>216</v>
      </c>
      <c r="K74" s="20" t="s">
        <v>330</v>
      </c>
      <c r="L74" s="20">
        <v>39.3465</v>
      </c>
      <c r="M74" s="18">
        <v>39.3465</v>
      </c>
      <c r="N74" s="18">
        <v>0</v>
      </c>
      <c r="O74" s="18">
        <v>0</v>
      </c>
      <c r="P74" s="19" t="s">
        <v>331</v>
      </c>
      <c r="Q74" s="19" t="s">
        <v>225</v>
      </c>
      <c r="R74" s="18" t="s">
        <v>304</v>
      </c>
      <c r="S74" s="18" t="s">
        <v>47</v>
      </c>
      <c r="T74" s="18" t="s">
        <v>305</v>
      </c>
      <c r="U74" s="18" t="s">
        <v>305</v>
      </c>
      <c r="V74" s="18" t="s">
        <v>306</v>
      </c>
      <c r="W74" s="18" t="s">
        <v>307</v>
      </c>
      <c r="X74" s="18">
        <v>26</v>
      </c>
      <c r="Y74" s="18">
        <v>95</v>
      </c>
      <c r="Z74" s="18">
        <v>14</v>
      </c>
      <c r="AA74" s="18">
        <v>49</v>
      </c>
      <c r="AB74" s="18">
        <v>95</v>
      </c>
      <c r="AC74" s="20" t="str">
        <f>VLOOKUP(F:F,[1]县直单位!$E$1:$AC$65536,24,0)</f>
        <v>否</v>
      </c>
      <c r="AD74" s="20" t="str">
        <f>VLOOKUP(F:F,[1]县直单位!$E$1:$AC$65536,25,0)</f>
        <v>否</v>
      </c>
      <c r="AE74" s="20" t="s">
        <v>47</v>
      </c>
      <c r="AF74" s="20"/>
    </row>
    <row r="75" s="4" customFormat="1" ht="45" spans="1:32">
      <c r="A75" s="18">
        <v>69</v>
      </c>
      <c r="B75" s="19" t="s">
        <v>332</v>
      </c>
      <c r="C75" s="18" t="s">
        <v>190</v>
      </c>
      <c r="D75" s="18" t="s">
        <v>191</v>
      </c>
      <c r="E75" s="18" t="s">
        <v>223</v>
      </c>
      <c r="F75" s="19" t="s">
        <v>332</v>
      </c>
      <c r="G75" s="18" t="s">
        <v>41</v>
      </c>
      <c r="H75" s="18" t="str">
        <f>VLOOKUP(F:F,'[2]26年度申报项目'!$E$1:$H$65536,3,0)</f>
        <v>板榄镇</v>
      </c>
      <c r="I75" s="18" t="str">
        <f>VLOOKUP(F:F,'[2]26年度申报项目'!$E$1:$H$65536,4,0)</f>
        <v>官昔村</v>
      </c>
      <c r="J75" s="20" t="s">
        <v>215</v>
      </c>
      <c r="K75" s="20" t="s">
        <v>333</v>
      </c>
      <c r="L75" s="20">
        <v>25.0489</v>
      </c>
      <c r="M75" s="18">
        <v>25.0489</v>
      </c>
      <c r="N75" s="18">
        <v>0</v>
      </c>
      <c r="O75" s="18">
        <v>0</v>
      </c>
      <c r="P75" s="19" t="s">
        <v>334</v>
      </c>
      <c r="Q75" s="19" t="s">
        <v>225</v>
      </c>
      <c r="R75" s="18" t="s">
        <v>170</v>
      </c>
      <c r="S75" s="18" t="s">
        <v>47</v>
      </c>
      <c r="T75" s="18" t="s">
        <v>305</v>
      </c>
      <c r="U75" s="18" t="s">
        <v>305</v>
      </c>
      <c r="V75" s="18" t="s">
        <v>306</v>
      </c>
      <c r="W75" s="18" t="s">
        <v>307</v>
      </c>
      <c r="X75" s="18">
        <v>14</v>
      </c>
      <c r="Y75" s="18">
        <v>57</v>
      </c>
      <c r="Z75" s="18">
        <v>4</v>
      </c>
      <c r="AA75" s="18">
        <v>13</v>
      </c>
      <c r="AB75" s="18">
        <v>57</v>
      </c>
      <c r="AC75" s="20" t="str">
        <f>VLOOKUP(F:F,[1]县直单位!$E$1:$AC$65536,24,0)</f>
        <v>否</v>
      </c>
      <c r="AD75" s="20" t="str">
        <f>VLOOKUP(F:F,[1]县直单位!$E$1:$AC$65536,25,0)</f>
        <v>否</v>
      </c>
      <c r="AE75" s="20" t="s">
        <v>47</v>
      </c>
      <c r="AF75" s="20"/>
    </row>
    <row r="76" s="4" customFormat="1" ht="45" spans="1:32">
      <c r="A76" s="18">
        <v>70</v>
      </c>
      <c r="B76" s="19" t="s">
        <v>335</v>
      </c>
      <c r="C76" s="18" t="s">
        <v>38</v>
      </c>
      <c r="D76" s="18" t="s">
        <v>39</v>
      </c>
      <c r="E76" s="18" t="s">
        <v>40</v>
      </c>
      <c r="F76" s="19" t="s">
        <v>335</v>
      </c>
      <c r="G76" s="18" t="s">
        <v>41</v>
      </c>
      <c r="H76" s="18" t="str">
        <f>VLOOKUP(F:F,'[2]26年度申报项目'!$E$1:$H$65536,3,0)</f>
        <v>长安镇</v>
      </c>
      <c r="I76" s="18" t="str">
        <f>VLOOKUP(F:F,'[2]26年度申报项目'!$E$1:$H$65536,4,0)</f>
        <v>珠玉村</v>
      </c>
      <c r="J76" s="20" t="s">
        <v>336</v>
      </c>
      <c r="K76" s="20" t="s">
        <v>337</v>
      </c>
      <c r="L76" s="20">
        <v>50</v>
      </c>
      <c r="M76" s="18">
        <v>50</v>
      </c>
      <c r="N76" s="18">
        <v>0</v>
      </c>
      <c r="O76" s="18">
        <v>0</v>
      </c>
      <c r="P76" s="19" t="s">
        <v>338</v>
      </c>
      <c r="Q76" s="19" t="s">
        <v>339</v>
      </c>
      <c r="R76" s="18" t="s">
        <v>276</v>
      </c>
      <c r="S76" s="18" t="s">
        <v>47</v>
      </c>
      <c r="T76" s="18" t="s">
        <v>340</v>
      </c>
      <c r="U76" s="18" t="s">
        <v>340</v>
      </c>
      <c r="V76" s="18" t="s">
        <v>341</v>
      </c>
      <c r="W76" s="18" t="s">
        <v>342</v>
      </c>
      <c r="X76" s="18">
        <v>166</v>
      </c>
      <c r="Y76" s="18">
        <v>498</v>
      </c>
      <c r="Z76" s="18">
        <v>14</v>
      </c>
      <c r="AA76" s="18">
        <v>37</v>
      </c>
      <c r="AB76" s="18">
        <v>498</v>
      </c>
      <c r="AC76" s="20" t="str">
        <f>VLOOKUP(F:F,[1]县直单位!$E$1:$AC$65536,24,0)</f>
        <v>否</v>
      </c>
      <c r="AD76" s="20" t="str">
        <f>VLOOKUP(F:F,[1]县直单位!$E$1:$AC$65536,25,0)</f>
        <v>否</v>
      </c>
      <c r="AE76" s="20" t="s">
        <v>47</v>
      </c>
      <c r="AF76" s="20"/>
    </row>
    <row r="77" s="4" customFormat="1" ht="45" spans="1:32">
      <c r="A77" s="18">
        <v>71</v>
      </c>
      <c r="B77" s="19" t="s">
        <v>343</v>
      </c>
      <c r="C77" s="18" t="s">
        <v>38</v>
      </c>
      <c r="D77" s="18" t="s">
        <v>39</v>
      </c>
      <c r="E77" s="18" t="s">
        <v>40</v>
      </c>
      <c r="F77" s="19" t="s">
        <v>343</v>
      </c>
      <c r="G77" s="18" t="s">
        <v>41</v>
      </c>
      <c r="H77" s="18" t="str">
        <f>VLOOKUP(F:F,'[2]26年度申报项目'!$E$1:$H$65536,3,0)</f>
        <v>长安镇</v>
      </c>
      <c r="I77" s="18" t="str">
        <f>VLOOKUP(F:F,'[2]26年度申报项目'!$E$1:$H$65536,4,0)</f>
        <v>大巷村</v>
      </c>
      <c r="J77" s="20" t="s">
        <v>251</v>
      </c>
      <c r="K77" s="20" t="s">
        <v>252</v>
      </c>
      <c r="L77" s="20">
        <v>30</v>
      </c>
      <c r="M77" s="18">
        <v>30</v>
      </c>
      <c r="N77" s="18">
        <v>0</v>
      </c>
      <c r="O77" s="18">
        <v>0</v>
      </c>
      <c r="P77" s="19" t="s">
        <v>344</v>
      </c>
      <c r="Q77" s="19" t="s">
        <v>345</v>
      </c>
      <c r="R77" s="18" t="s">
        <v>276</v>
      </c>
      <c r="S77" s="18" t="s">
        <v>47</v>
      </c>
      <c r="T77" s="18" t="s">
        <v>340</v>
      </c>
      <c r="U77" s="18" t="s">
        <v>340</v>
      </c>
      <c r="V77" s="18" t="s">
        <v>341</v>
      </c>
      <c r="W77" s="18" t="s">
        <v>342</v>
      </c>
      <c r="X77" s="18">
        <v>676</v>
      </c>
      <c r="Y77" s="18">
        <v>2350</v>
      </c>
      <c r="Z77" s="18">
        <v>65</v>
      </c>
      <c r="AA77" s="18">
        <v>216</v>
      </c>
      <c r="AB77" s="18">
        <v>2350</v>
      </c>
      <c r="AC77" s="20" t="str">
        <f>VLOOKUP(F:F,[1]县直单位!$E$1:$AC$65536,24,0)</f>
        <v>否</v>
      </c>
      <c r="AD77" s="20" t="str">
        <f>VLOOKUP(F:F,[1]县直单位!$E$1:$AC$65536,25,0)</f>
        <v>否</v>
      </c>
      <c r="AE77" s="20" t="s">
        <v>47</v>
      </c>
      <c r="AF77" s="20"/>
    </row>
    <row r="78" s="4" customFormat="1" ht="45" spans="1:32">
      <c r="A78" s="18">
        <v>72</v>
      </c>
      <c r="B78" s="19" t="s">
        <v>346</v>
      </c>
      <c r="C78" s="18" t="s">
        <v>38</v>
      </c>
      <c r="D78" s="18" t="s">
        <v>39</v>
      </c>
      <c r="E78" s="18" t="s">
        <v>40</v>
      </c>
      <c r="F78" s="19" t="s">
        <v>346</v>
      </c>
      <c r="G78" s="18" t="s">
        <v>41</v>
      </c>
      <c r="H78" s="18" t="str">
        <f>VLOOKUP(F:F,'[2]26年度申报项目'!$E$1:$H$65536,3,0)</f>
        <v>长安镇</v>
      </c>
      <c r="I78" s="18" t="str">
        <f>VLOOKUP(F:F,'[2]26年度申报项目'!$E$1:$H$65536,4,0)</f>
        <v>大坡村</v>
      </c>
      <c r="J78" s="20" t="s">
        <v>251</v>
      </c>
      <c r="K78" s="20" t="s">
        <v>252</v>
      </c>
      <c r="L78" s="20">
        <v>18</v>
      </c>
      <c r="M78" s="18">
        <v>18</v>
      </c>
      <c r="N78" s="18">
        <v>0</v>
      </c>
      <c r="O78" s="18">
        <v>0</v>
      </c>
      <c r="P78" s="19" t="s">
        <v>347</v>
      </c>
      <c r="Q78" s="19" t="s">
        <v>348</v>
      </c>
      <c r="R78" s="18" t="s">
        <v>276</v>
      </c>
      <c r="S78" s="18" t="s">
        <v>47</v>
      </c>
      <c r="T78" s="18" t="s">
        <v>340</v>
      </c>
      <c r="U78" s="18" t="s">
        <v>340</v>
      </c>
      <c r="V78" s="18" t="s">
        <v>341</v>
      </c>
      <c r="W78" s="18" t="s">
        <v>342</v>
      </c>
      <c r="X78" s="18">
        <v>320</v>
      </c>
      <c r="Y78" s="18">
        <v>1300</v>
      </c>
      <c r="Z78" s="18">
        <v>47</v>
      </c>
      <c r="AA78" s="18">
        <v>220</v>
      </c>
      <c r="AB78" s="18">
        <v>1300</v>
      </c>
      <c r="AC78" s="20" t="str">
        <f>VLOOKUP(F:F,[1]县直单位!$E$1:$AC$65536,24,0)</f>
        <v>否</v>
      </c>
      <c r="AD78" s="20" t="str">
        <f>VLOOKUP(F:F,[1]县直单位!$E$1:$AC$65536,25,0)</f>
        <v>否</v>
      </c>
      <c r="AE78" s="20" t="s">
        <v>47</v>
      </c>
      <c r="AF78" s="20"/>
    </row>
    <row r="79" s="4" customFormat="1" ht="45" spans="1:32">
      <c r="A79" s="18">
        <v>73</v>
      </c>
      <c r="B79" s="19" t="s">
        <v>349</v>
      </c>
      <c r="C79" s="18" t="s">
        <v>38</v>
      </c>
      <c r="D79" s="18" t="s">
        <v>39</v>
      </c>
      <c r="E79" s="18" t="s">
        <v>40</v>
      </c>
      <c r="F79" s="19" t="s">
        <v>349</v>
      </c>
      <c r="G79" s="18" t="s">
        <v>41</v>
      </c>
      <c r="H79" s="18" t="str">
        <f>VLOOKUP(F:F,'[2]26年度申报项目'!$E$1:$H$65536,3,0)</f>
        <v>长安镇</v>
      </c>
      <c r="I79" s="18" t="str">
        <f>VLOOKUP(F:F,'[2]26年度申报项目'!$E$1:$H$65536,4,0)</f>
        <v>保江村</v>
      </c>
      <c r="J79" s="20" t="s">
        <v>251</v>
      </c>
      <c r="K79" s="20" t="s">
        <v>252</v>
      </c>
      <c r="L79" s="20">
        <v>2.9</v>
      </c>
      <c r="M79" s="18">
        <v>2.9</v>
      </c>
      <c r="N79" s="18">
        <v>0</v>
      </c>
      <c r="O79" s="18">
        <v>0</v>
      </c>
      <c r="P79" s="19" t="s">
        <v>350</v>
      </c>
      <c r="Q79" s="19" t="s">
        <v>351</v>
      </c>
      <c r="R79" s="18" t="s">
        <v>276</v>
      </c>
      <c r="S79" s="18" t="s">
        <v>47</v>
      </c>
      <c r="T79" s="18" t="s">
        <v>340</v>
      </c>
      <c r="U79" s="18" t="s">
        <v>340</v>
      </c>
      <c r="V79" s="18" t="s">
        <v>341</v>
      </c>
      <c r="W79" s="18" t="s">
        <v>342</v>
      </c>
      <c r="X79" s="18">
        <v>32</v>
      </c>
      <c r="Y79" s="18">
        <v>115</v>
      </c>
      <c r="Z79" s="18">
        <v>13</v>
      </c>
      <c r="AA79" s="18">
        <v>49</v>
      </c>
      <c r="AB79" s="18">
        <v>115</v>
      </c>
      <c r="AC79" s="20" t="str">
        <f>VLOOKUP(F:F,[1]县直单位!$E$1:$AC$65536,24,0)</f>
        <v>否</v>
      </c>
      <c r="AD79" s="20" t="str">
        <f>VLOOKUP(F:F,[1]县直单位!$E$1:$AC$65536,25,0)</f>
        <v>否</v>
      </c>
      <c r="AE79" s="20" t="s">
        <v>47</v>
      </c>
      <c r="AF79" s="20"/>
    </row>
    <row r="80" s="4" customFormat="1" ht="45" spans="1:32">
      <c r="A80" s="18">
        <v>74</v>
      </c>
      <c r="B80" s="19" t="s">
        <v>352</v>
      </c>
      <c r="C80" s="18" t="s">
        <v>38</v>
      </c>
      <c r="D80" s="18" t="s">
        <v>39</v>
      </c>
      <c r="E80" s="18" t="s">
        <v>40</v>
      </c>
      <c r="F80" s="19" t="s">
        <v>352</v>
      </c>
      <c r="G80" s="18" t="s">
        <v>41</v>
      </c>
      <c r="H80" s="18" t="str">
        <f>VLOOKUP(F:F,'[2]26年度申报项目'!$E$1:$H$65536,3,0)</f>
        <v>长安镇</v>
      </c>
      <c r="I80" s="18" t="str">
        <f>VLOOKUP(F:F,'[2]26年度申报项目'!$E$1:$H$65536,4,0)</f>
        <v>太平村</v>
      </c>
      <c r="J80" s="20" t="s">
        <v>42</v>
      </c>
      <c r="K80" s="20" t="s">
        <v>353</v>
      </c>
      <c r="L80" s="20">
        <v>60</v>
      </c>
      <c r="M80" s="18">
        <v>60</v>
      </c>
      <c r="N80" s="18">
        <v>0</v>
      </c>
      <c r="O80" s="18">
        <v>0</v>
      </c>
      <c r="P80" s="19" t="s">
        <v>354</v>
      </c>
      <c r="Q80" s="19" t="s">
        <v>355</v>
      </c>
      <c r="R80" s="18" t="s">
        <v>87</v>
      </c>
      <c r="S80" s="18" t="s">
        <v>47</v>
      </c>
      <c r="T80" s="18" t="s">
        <v>340</v>
      </c>
      <c r="U80" s="18" t="s">
        <v>356</v>
      </c>
      <c r="V80" s="18" t="s">
        <v>341</v>
      </c>
      <c r="W80" s="18" t="s">
        <v>342</v>
      </c>
      <c r="X80" s="18">
        <v>557</v>
      </c>
      <c r="Y80" s="18">
        <v>2270</v>
      </c>
      <c r="Z80" s="18">
        <v>96</v>
      </c>
      <c r="AA80" s="18">
        <v>365</v>
      </c>
      <c r="AB80" s="18">
        <v>2270</v>
      </c>
      <c r="AC80" s="20" t="str">
        <f>VLOOKUP(F:F,[1]县直单位!$E$1:$AC$65536,24,0)</f>
        <v>否</v>
      </c>
      <c r="AD80" s="20" t="str">
        <f>VLOOKUP(F:F,[1]县直单位!$E$1:$AC$65536,25,0)</f>
        <v>否</v>
      </c>
      <c r="AE80" s="20" t="s">
        <v>47</v>
      </c>
      <c r="AF80" s="20"/>
    </row>
    <row r="81" s="4" customFormat="1" ht="45" spans="1:32">
      <c r="A81" s="18">
        <v>75</v>
      </c>
      <c r="B81" s="19" t="s">
        <v>357</v>
      </c>
      <c r="C81" s="18" t="s">
        <v>38</v>
      </c>
      <c r="D81" s="18" t="s">
        <v>39</v>
      </c>
      <c r="E81" s="18" t="s">
        <v>40</v>
      </c>
      <c r="F81" s="19" t="s">
        <v>357</v>
      </c>
      <c r="G81" s="18" t="s">
        <v>41</v>
      </c>
      <c r="H81" s="18" t="str">
        <f>VLOOKUP(F:F,'[2]26年度申报项目'!$E$1:$H$65536,3,0)</f>
        <v>长安镇</v>
      </c>
      <c r="I81" s="18" t="str">
        <f>VLOOKUP(F:F,'[2]26年度申报项目'!$E$1:$H$65536,4,0)</f>
        <v>木寨村</v>
      </c>
      <c r="J81" s="20" t="s">
        <v>251</v>
      </c>
      <c r="K81" s="20" t="s">
        <v>252</v>
      </c>
      <c r="L81" s="20">
        <v>70</v>
      </c>
      <c r="M81" s="18">
        <v>70</v>
      </c>
      <c r="N81" s="18">
        <v>0</v>
      </c>
      <c r="O81" s="18">
        <v>0</v>
      </c>
      <c r="P81" s="19" t="s">
        <v>358</v>
      </c>
      <c r="Q81" s="19" t="s">
        <v>359</v>
      </c>
      <c r="R81" s="18" t="s">
        <v>276</v>
      </c>
      <c r="S81" s="18" t="s">
        <v>47</v>
      </c>
      <c r="T81" s="18" t="s">
        <v>340</v>
      </c>
      <c r="U81" s="18" t="s">
        <v>356</v>
      </c>
      <c r="V81" s="18" t="s">
        <v>341</v>
      </c>
      <c r="W81" s="18" t="s">
        <v>342</v>
      </c>
      <c r="X81" s="18">
        <v>390</v>
      </c>
      <c r="Y81" s="18">
        <v>1500</v>
      </c>
      <c r="Z81" s="18">
        <v>57</v>
      </c>
      <c r="AA81" s="18">
        <v>193</v>
      </c>
      <c r="AB81" s="18">
        <v>1500</v>
      </c>
      <c r="AC81" s="20" t="str">
        <f>VLOOKUP(F:F,[1]县直单位!$E$1:$AC$65536,24,0)</f>
        <v>否</v>
      </c>
      <c r="AD81" s="20" t="str">
        <f>VLOOKUP(F:F,[1]县直单位!$E$1:$AC$65536,25,0)</f>
        <v>否</v>
      </c>
      <c r="AE81" s="20" t="s">
        <v>47</v>
      </c>
      <c r="AF81" s="20"/>
    </row>
    <row r="82" s="4" customFormat="1" ht="45" spans="1:32">
      <c r="A82" s="18">
        <v>76</v>
      </c>
      <c r="B82" s="19" t="s">
        <v>360</v>
      </c>
      <c r="C82" s="18" t="s">
        <v>38</v>
      </c>
      <c r="D82" s="18" t="s">
        <v>39</v>
      </c>
      <c r="E82" s="18" t="s">
        <v>40</v>
      </c>
      <c r="F82" s="19" t="s">
        <v>360</v>
      </c>
      <c r="G82" s="18" t="s">
        <v>41</v>
      </c>
      <c r="H82" s="18" t="str">
        <f>VLOOKUP(F:F,'[2]26年度申报项目'!$E$1:$H$65536,3,0)</f>
        <v>长安镇</v>
      </c>
      <c r="I82" s="18" t="str">
        <f>VLOOKUP(F:F,'[2]26年度申报项目'!$E$1:$H$65536,4,0)</f>
        <v>祥多村</v>
      </c>
      <c r="J82" s="20" t="s">
        <v>251</v>
      </c>
      <c r="K82" s="20" t="s">
        <v>252</v>
      </c>
      <c r="L82" s="20">
        <v>28</v>
      </c>
      <c r="M82" s="18">
        <v>28</v>
      </c>
      <c r="N82" s="18">
        <v>0</v>
      </c>
      <c r="O82" s="18">
        <v>0</v>
      </c>
      <c r="P82" s="19" t="s">
        <v>361</v>
      </c>
      <c r="Q82" s="19" t="s">
        <v>362</v>
      </c>
      <c r="R82" s="18" t="s">
        <v>276</v>
      </c>
      <c r="S82" s="18" t="s">
        <v>47</v>
      </c>
      <c r="T82" s="18" t="s">
        <v>340</v>
      </c>
      <c r="U82" s="18" t="s">
        <v>340</v>
      </c>
      <c r="V82" s="18" t="s">
        <v>341</v>
      </c>
      <c r="W82" s="18" t="s">
        <v>342</v>
      </c>
      <c r="X82" s="18">
        <v>101</v>
      </c>
      <c r="Y82" s="18">
        <v>404</v>
      </c>
      <c r="Z82" s="18">
        <v>23</v>
      </c>
      <c r="AA82" s="18">
        <v>92</v>
      </c>
      <c r="AB82" s="18">
        <v>404</v>
      </c>
      <c r="AC82" s="20" t="str">
        <f>VLOOKUP(F:F,[1]县直单位!$E$1:$AC$65536,24,0)</f>
        <v>否</v>
      </c>
      <c r="AD82" s="20" t="str">
        <f>VLOOKUP(F:F,[1]县直单位!$E$1:$AC$65536,25,0)</f>
        <v>否</v>
      </c>
      <c r="AE82" s="20" t="s">
        <v>47</v>
      </c>
      <c r="AF82" s="20"/>
    </row>
    <row r="83" s="4" customFormat="1" ht="22.5" spans="1:32">
      <c r="A83" s="18">
        <v>77</v>
      </c>
      <c r="B83" s="19" t="s">
        <v>363</v>
      </c>
      <c r="C83" s="18" t="s">
        <v>38</v>
      </c>
      <c r="D83" s="18" t="s">
        <v>39</v>
      </c>
      <c r="E83" s="18" t="s">
        <v>40</v>
      </c>
      <c r="F83" s="19" t="s">
        <v>363</v>
      </c>
      <c r="G83" s="18" t="s">
        <v>41</v>
      </c>
      <c r="H83" s="18" t="s">
        <v>364</v>
      </c>
      <c r="I83" s="18" t="s">
        <v>365</v>
      </c>
      <c r="J83" s="20" t="s">
        <v>42</v>
      </c>
      <c r="K83" s="20" t="s">
        <v>84</v>
      </c>
      <c r="L83" s="20">
        <v>70</v>
      </c>
      <c r="M83" s="18">
        <v>70</v>
      </c>
      <c r="N83" s="18">
        <v>0</v>
      </c>
      <c r="O83" s="18">
        <v>0</v>
      </c>
      <c r="P83" s="19" t="s">
        <v>366</v>
      </c>
      <c r="Q83" s="19" t="s">
        <v>65</v>
      </c>
      <c r="R83" s="18" t="s">
        <v>276</v>
      </c>
      <c r="S83" s="18" t="s">
        <v>47</v>
      </c>
      <c r="T83" s="18" t="s">
        <v>340</v>
      </c>
      <c r="U83" s="18" t="s">
        <v>340</v>
      </c>
      <c r="V83" s="18" t="s">
        <v>341</v>
      </c>
      <c r="W83" s="18"/>
      <c r="X83" s="18">
        <v>88</v>
      </c>
      <c r="Y83" s="18">
        <v>326</v>
      </c>
      <c r="Z83" s="18">
        <v>18</v>
      </c>
      <c r="AA83" s="18">
        <v>72</v>
      </c>
      <c r="AB83" s="18">
        <v>326</v>
      </c>
      <c r="AC83" s="20" t="s">
        <v>212</v>
      </c>
      <c r="AD83" s="20" t="s">
        <v>212</v>
      </c>
      <c r="AE83" s="20" t="s">
        <v>47</v>
      </c>
      <c r="AF83" s="20"/>
    </row>
    <row r="84" s="4" customFormat="1" ht="45" spans="1:32">
      <c r="A84" s="18">
        <v>78</v>
      </c>
      <c r="B84" s="19" t="s">
        <v>367</v>
      </c>
      <c r="C84" s="18" t="s">
        <v>38</v>
      </c>
      <c r="D84" s="18" t="s">
        <v>39</v>
      </c>
      <c r="E84" s="18" t="s">
        <v>40</v>
      </c>
      <c r="F84" s="19" t="s">
        <v>367</v>
      </c>
      <c r="G84" s="18" t="s">
        <v>41</v>
      </c>
      <c r="H84" s="18" t="str">
        <f>VLOOKUP(F:F,'[2]26年度申报项目'!$E$1:$H$65536,3,0)</f>
        <v>长安镇</v>
      </c>
      <c r="I84" s="18" t="str">
        <f>VLOOKUP(F:F,'[2]26年度申报项目'!$E$1:$H$65536,4,0)</f>
        <v>江口村</v>
      </c>
      <c r="J84" s="20" t="s">
        <v>368</v>
      </c>
      <c r="K84" s="20" t="s">
        <v>369</v>
      </c>
      <c r="L84" s="20">
        <v>14</v>
      </c>
      <c r="M84" s="18">
        <v>14</v>
      </c>
      <c r="N84" s="18">
        <v>0</v>
      </c>
      <c r="O84" s="18">
        <v>0</v>
      </c>
      <c r="P84" s="19" t="s">
        <v>370</v>
      </c>
      <c r="Q84" s="19" t="s">
        <v>371</v>
      </c>
      <c r="R84" s="18" t="s">
        <v>276</v>
      </c>
      <c r="S84" s="18" t="s">
        <v>47</v>
      </c>
      <c r="T84" s="18" t="s">
        <v>340</v>
      </c>
      <c r="U84" s="18" t="s">
        <v>356</v>
      </c>
      <c r="V84" s="18" t="s">
        <v>341</v>
      </c>
      <c r="W84" s="18" t="s">
        <v>342</v>
      </c>
      <c r="X84" s="18">
        <v>95</v>
      </c>
      <c r="Y84" s="18">
        <v>490</v>
      </c>
      <c r="Z84" s="18">
        <v>11</v>
      </c>
      <c r="AA84" s="18">
        <v>35</v>
      </c>
      <c r="AB84" s="18">
        <v>490</v>
      </c>
      <c r="AC84" s="20" t="str">
        <f>VLOOKUP(F:F,[1]县直单位!$E$1:$AC$65536,24,0)</f>
        <v>否</v>
      </c>
      <c r="AD84" s="20" t="str">
        <f>VLOOKUP(F:F,[1]县直单位!$E$1:$AC$65536,25,0)</f>
        <v>否</v>
      </c>
      <c r="AE84" s="20" t="s">
        <v>47</v>
      </c>
      <c r="AF84" s="20"/>
    </row>
    <row r="85" s="4" customFormat="1" ht="45" spans="1:32">
      <c r="A85" s="18">
        <v>79</v>
      </c>
      <c r="B85" s="19" t="s">
        <v>372</v>
      </c>
      <c r="C85" s="18" t="s">
        <v>38</v>
      </c>
      <c r="D85" s="18" t="s">
        <v>107</v>
      </c>
      <c r="E85" s="18" t="s">
        <v>119</v>
      </c>
      <c r="F85" s="19" t="s">
        <v>372</v>
      </c>
      <c r="G85" s="18" t="s">
        <v>41</v>
      </c>
      <c r="H85" s="18" t="str">
        <f>VLOOKUP(F:F,'[2]26年度申报项目'!$E$1:$H$65536,3,0)</f>
        <v>长安镇</v>
      </c>
      <c r="I85" s="18" t="str">
        <f>VLOOKUP(F:F,'[2]26年度申报项目'!$E$1:$H$65536,4,0)</f>
        <v>泗朗村</v>
      </c>
      <c r="J85" s="20" t="s">
        <v>336</v>
      </c>
      <c r="K85" s="20" t="s">
        <v>373</v>
      </c>
      <c r="L85" s="20">
        <v>110</v>
      </c>
      <c r="M85" s="18">
        <v>110</v>
      </c>
      <c r="N85" s="18">
        <v>0</v>
      </c>
      <c r="O85" s="18">
        <v>0</v>
      </c>
      <c r="P85" s="19" t="s">
        <v>374</v>
      </c>
      <c r="Q85" s="19" t="s">
        <v>375</v>
      </c>
      <c r="R85" s="18" t="s">
        <v>276</v>
      </c>
      <c r="S85" s="18" t="s">
        <v>47</v>
      </c>
      <c r="T85" s="18" t="s">
        <v>340</v>
      </c>
      <c r="U85" s="18" t="s">
        <v>356</v>
      </c>
      <c r="V85" s="18" t="s">
        <v>341</v>
      </c>
      <c r="W85" s="18" t="s">
        <v>342</v>
      </c>
      <c r="X85" s="18">
        <v>40</v>
      </c>
      <c r="Y85" s="18">
        <v>157</v>
      </c>
      <c r="Z85" s="18">
        <v>39</v>
      </c>
      <c r="AA85" s="18">
        <v>155</v>
      </c>
      <c r="AB85" s="18">
        <v>157</v>
      </c>
      <c r="AC85" s="20" t="str">
        <f>VLOOKUP(F:F,[1]县直单位!$E$1:$AC$65536,24,0)</f>
        <v>否</v>
      </c>
      <c r="AD85" s="20" t="str">
        <f>VLOOKUP(F:F,[1]县直单位!$E$1:$AC$65536,25,0)</f>
        <v>否</v>
      </c>
      <c r="AE85" s="20" t="s">
        <v>47</v>
      </c>
      <c r="AF85" s="20"/>
    </row>
    <row r="86" s="4" customFormat="1" ht="45" spans="1:32">
      <c r="A86" s="18">
        <v>80</v>
      </c>
      <c r="B86" s="19" t="s">
        <v>376</v>
      </c>
      <c r="C86" s="18" t="s">
        <v>38</v>
      </c>
      <c r="D86" s="18" t="s">
        <v>107</v>
      </c>
      <c r="E86" s="18" t="s">
        <v>119</v>
      </c>
      <c r="F86" s="19" t="s">
        <v>376</v>
      </c>
      <c r="G86" s="18" t="s">
        <v>41</v>
      </c>
      <c r="H86" s="18" t="str">
        <f>VLOOKUP(F:F,'[2]26年度申报项目'!$E$1:$H$65536,3,0)</f>
        <v>长安镇</v>
      </c>
      <c r="I86" s="18" t="str">
        <f>VLOOKUP(F:F,'[2]26年度申报项目'!$E$1:$H$65536,4,0)</f>
        <v>祥多村</v>
      </c>
      <c r="J86" s="20" t="s">
        <v>336</v>
      </c>
      <c r="K86" s="20" t="s">
        <v>330</v>
      </c>
      <c r="L86" s="20">
        <v>98.0803</v>
      </c>
      <c r="M86" s="18">
        <v>98.0803</v>
      </c>
      <c r="N86" s="18">
        <v>0</v>
      </c>
      <c r="O86" s="18">
        <v>0</v>
      </c>
      <c r="P86" s="19" t="s">
        <v>377</v>
      </c>
      <c r="Q86" s="19" t="s">
        <v>378</v>
      </c>
      <c r="R86" s="18" t="s">
        <v>276</v>
      </c>
      <c r="S86" s="18" t="s">
        <v>47</v>
      </c>
      <c r="T86" s="18" t="s">
        <v>340</v>
      </c>
      <c r="U86" s="18" t="s">
        <v>356</v>
      </c>
      <c r="V86" s="18" t="s">
        <v>341</v>
      </c>
      <c r="W86" s="18" t="s">
        <v>342</v>
      </c>
      <c r="X86" s="18">
        <v>101</v>
      </c>
      <c r="Y86" s="18">
        <v>404</v>
      </c>
      <c r="Z86" s="18">
        <v>23</v>
      </c>
      <c r="AA86" s="18">
        <v>92</v>
      </c>
      <c r="AB86" s="18">
        <v>404</v>
      </c>
      <c r="AC86" s="20" t="str">
        <f>VLOOKUP(F:F,[1]县直单位!$E$1:$AC$65536,24,0)</f>
        <v>否</v>
      </c>
      <c r="AD86" s="20" t="str">
        <f>VLOOKUP(F:F,[1]县直单位!$E$1:$AC$65536,25,0)</f>
        <v>否</v>
      </c>
      <c r="AE86" s="20" t="s">
        <v>47</v>
      </c>
      <c r="AF86" s="20"/>
    </row>
    <row r="87" s="4" customFormat="1" ht="45" spans="1:32">
      <c r="A87" s="18">
        <v>81</v>
      </c>
      <c r="B87" s="19" t="s">
        <v>379</v>
      </c>
      <c r="C87" s="18" t="s">
        <v>38</v>
      </c>
      <c r="D87" s="18" t="s">
        <v>107</v>
      </c>
      <c r="E87" s="18" t="s">
        <v>119</v>
      </c>
      <c r="F87" s="19" t="s">
        <v>379</v>
      </c>
      <c r="G87" s="18" t="s">
        <v>41</v>
      </c>
      <c r="H87" s="18" t="str">
        <f>VLOOKUP(F:F,'[2]26年度申报项目'!$E$1:$H$65536,3,0)</f>
        <v>长安镇</v>
      </c>
      <c r="I87" s="18" t="str">
        <f>VLOOKUP(F:F,'[2]26年度申报项目'!$E$1:$H$65536,4,0)</f>
        <v>寻村村</v>
      </c>
      <c r="J87" s="20" t="s">
        <v>251</v>
      </c>
      <c r="K87" s="20" t="s">
        <v>252</v>
      </c>
      <c r="L87" s="20">
        <v>10</v>
      </c>
      <c r="M87" s="18">
        <v>10</v>
      </c>
      <c r="N87" s="18">
        <v>0</v>
      </c>
      <c r="O87" s="18">
        <v>0</v>
      </c>
      <c r="P87" s="19" t="s">
        <v>380</v>
      </c>
      <c r="Q87" s="19" t="s">
        <v>381</v>
      </c>
      <c r="R87" s="18" t="s">
        <v>276</v>
      </c>
      <c r="S87" s="18" t="s">
        <v>47</v>
      </c>
      <c r="T87" s="18" t="s">
        <v>340</v>
      </c>
      <c r="U87" s="18" t="s">
        <v>340</v>
      </c>
      <c r="V87" s="18" t="s">
        <v>341</v>
      </c>
      <c r="W87" s="18" t="s">
        <v>342</v>
      </c>
      <c r="X87" s="18">
        <v>102</v>
      </c>
      <c r="Y87" s="18">
        <v>383</v>
      </c>
      <c r="Z87" s="18">
        <v>62</v>
      </c>
      <c r="AA87" s="18">
        <v>223</v>
      </c>
      <c r="AB87" s="18">
        <v>383</v>
      </c>
      <c r="AC87" s="20" t="str">
        <f>VLOOKUP(F:F,[1]县直单位!$E$1:$AC$65536,24,0)</f>
        <v>否</v>
      </c>
      <c r="AD87" s="20" t="str">
        <f>VLOOKUP(F:F,[1]县直单位!$E$1:$AC$65536,25,0)</f>
        <v>否</v>
      </c>
      <c r="AE87" s="20" t="s">
        <v>47</v>
      </c>
      <c r="AF87" s="20"/>
    </row>
    <row r="88" s="4" customFormat="1" ht="33.75" spans="1:32">
      <c r="A88" s="18">
        <v>82</v>
      </c>
      <c r="B88" s="19" t="s">
        <v>382</v>
      </c>
      <c r="C88" s="18" t="s">
        <v>38</v>
      </c>
      <c r="D88" s="18" t="s">
        <v>107</v>
      </c>
      <c r="E88" s="18" t="s">
        <v>119</v>
      </c>
      <c r="F88" s="19" t="s">
        <v>382</v>
      </c>
      <c r="G88" s="18" t="s">
        <v>41</v>
      </c>
      <c r="H88" s="18" t="str">
        <f>VLOOKUP(F:F,'[2]26年度申报项目'!$E$1:$H$65536,3,0)</f>
        <v>长安镇</v>
      </c>
      <c r="I88" s="18" t="str">
        <f>VLOOKUP(F:F,'[2]26年度申报项目'!$E$1:$H$65536,4,0)</f>
        <v>大乐村</v>
      </c>
      <c r="J88" s="20" t="s">
        <v>42</v>
      </c>
      <c r="K88" s="20" t="s">
        <v>353</v>
      </c>
      <c r="L88" s="20">
        <v>60</v>
      </c>
      <c r="M88" s="18">
        <v>60</v>
      </c>
      <c r="N88" s="18">
        <v>0</v>
      </c>
      <c r="O88" s="18">
        <v>0</v>
      </c>
      <c r="P88" s="19" t="s">
        <v>383</v>
      </c>
      <c r="Q88" s="19" t="s">
        <v>384</v>
      </c>
      <c r="R88" s="18" t="s">
        <v>276</v>
      </c>
      <c r="S88" s="18" t="s">
        <v>47</v>
      </c>
      <c r="T88" s="18" t="s">
        <v>340</v>
      </c>
      <c r="U88" s="18" t="s">
        <v>340</v>
      </c>
      <c r="V88" s="18" t="s">
        <v>341</v>
      </c>
      <c r="W88" s="18" t="s">
        <v>342</v>
      </c>
      <c r="X88" s="18">
        <v>245</v>
      </c>
      <c r="Y88" s="18">
        <v>818</v>
      </c>
      <c r="Z88" s="18">
        <v>353</v>
      </c>
      <c r="AA88" s="18">
        <v>175</v>
      </c>
      <c r="AB88" s="18">
        <v>818</v>
      </c>
      <c r="AC88" s="20" t="str">
        <f>VLOOKUP(F:F,[1]县直单位!$E$1:$AC$65536,24,0)</f>
        <v>否</v>
      </c>
      <c r="AD88" s="20" t="str">
        <f>VLOOKUP(F:F,[1]县直单位!$E$1:$AC$65536,25,0)</f>
        <v>否</v>
      </c>
      <c r="AE88" s="20" t="s">
        <v>47</v>
      </c>
      <c r="AF88" s="20"/>
    </row>
    <row r="89" s="4" customFormat="1" ht="45" spans="1:32">
      <c r="A89" s="18">
        <v>83</v>
      </c>
      <c r="B89" s="19" t="s">
        <v>385</v>
      </c>
      <c r="C89" s="18" t="s">
        <v>190</v>
      </c>
      <c r="D89" s="18" t="s">
        <v>191</v>
      </c>
      <c r="E89" s="18" t="s">
        <v>192</v>
      </c>
      <c r="F89" s="19" t="s">
        <v>385</v>
      </c>
      <c r="G89" s="18" t="s">
        <v>41</v>
      </c>
      <c r="H89" s="18" t="str">
        <f>VLOOKUP(F:F,'[2]26年度申报项目'!$E$1:$H$65536,3,0)</f>
        <v>长安镇</v>
      </c>
      <c r="I89" s="18" t="str">
        <f>VLOOKUP(F:F,'[2]26年度申报项目'!$E$1:$H$65536,4,0)</f>
        <v>大洲村</v>
      </c>
      <c r="J89" s="20" t="s">
        <v>386</v>
      </c>
      <c r="K89" s="20" t="s">
        <v>387</v>
      </c>
      <c r="L89" s="20">
        <v>80</v>
      </c>
      <c r="M89" s="18">
        <v>80</v>
      </c>
      <c r="N89" s="18">
        <v>0</v>
      </c>
      <c r="O89" s="18">
        <v>0</v>
      </c>
      <c r="P89" s="19" t="s">
        <v>388</v>
      </c>
      <c r="Q89" s="19" t="s">
        <v>389</v>
      </c>
      <c r="R89" s="18" t="s">
        <v>276</v>
      </c>
      <c r="S89" s="18" t="s">
        <v>47</v>
      </c>
      <c r="T89" s="18" t="s">
        <v>340</v>
      </c>
      <c r="U89" s="18" t="s">
        <v>356</v>
      </c>
      <c r="V89" s="18" t="s">
        <v>341</v>
      </c>
      <c r="W89" s="18" t="s">
        <v>342</v>
      </c>
      <c r="X89" s="18">
        <v>289</v>
      </c>
      <c r="Y89" s="18">
        <v>803</v>
      </c>
      <c r="Z89" s="18">
        <v>39</v>
      </c>
      <c r="AA89" s="18">
        <v>145</v>
      </c>
      <c r="AB89" s="18">
        <v>803</v>
      </c>
      <c r="AC89" s="20" t="str">
        <f>VLOOKUP(F:F,[1]县直单位!$E$1:$AC$65536,24,0)</f>
        <v>否</v>
      </c>
      <c r="AD89" s="20" t="str">
        <f>VLOOKUP(F:F,[1]县直单位!$E$1:$AC$65536,25,0)</f>
        <v>否</v>
      </c>
      <c r="AE89" s="20" t="s">
        <v>47</v>
      </c>
      <c r="AF89" s="20"/>
    </row>
    <row r="90" s="4" customFormat="1" ht="45" spans="1:32">
      <c r="A90" s="18">
        <v>84</v>
      </c>
      <c r="B90" s="19" t="s">
        <v>390</v>
      </c>
      <c r="C90" s="18" t="s">
        <v>190</v>
      </c>
      <c r="D90" s="18" t="s">
        <v>191</v>
      </c>
      <c r="E90" s="18" t="s">
        <v>192</v>
      </c>
      <c r="F90" s="19" t="s">
        <v>390</v>
      </c>
      <c r="G90" s="18" t="s">
        <v>41</v>
      </c>
      <c r="H90" s="18" t="str">
        <f>VLOOKUP(F:F,'[2]26年度申报项目'!$E$1:$H$65536,3,0)</f>
        <v>长安镇</v>
      </c>
      <c r="I90" s="18" t="str">
        <f>VLOOKUP(F:F,'[2]26年度申报项目'!$E$1:$H$65536,4,0)</f>
        <v>泗朗村</v>
      </c>
      <c r="J90" s="20" t="s">
        <v>42</v>
      </c>
      <c r="K90" s="20" t="s">
        <v>353</v>
      </c>
      <c r="L90" s="20">
        <v>20</v>
      </c>
      <c r="M90" s="18">
        <v>20</v>
      </c>
      <c r="N90" s="18">
        <v>0</v>
      </c>
      <c r="O90" s="18">
        <v>0</v>
      </c>
      <c r="P90" s="19" t="s">
        <v>391</v>
      </c>
      <c r="Q90" s="19" t="s">
        <v>392</v>
      </c>
      <c r="R90" s="18" t="s">
        <v>276</v>
      </c>
      <c r="S90" s="18" t="s">
        <v>47</v>
      </c>
      <c r="T90" s="18" t="s">
        <v>340</v>
      </c>
      <c r="U90" s="18" t="s">
        <v>340</v>
      </c>
      <c r="V90" s="18" t="s">
        <v>341</v>
      </c>
      <c r="W90" s="18" t="s">
        <v>342</v>
      </c>
      <c r="X90" s="18">
        <v>371</v>
      </c>
      <c r="Y90" s="18">
        <v>1286</v>
      </c>
      <c r="Z90" s="18">
        <v>138</v>
      </c>
      <c r="AA90" s="18">
        <v>483</v>
      </c>
      <c r="AB90" s="18">
        <v>1286</v>
      </c>
      <c r="AC90" s="20" t="str">
        <f>VLOOKUP(F:F,[1]县直单位!$E$1:$AC$65536,24,0)</f>
        <v>否</v>
      </c>
      <c r="AD90" s="20" t="str">
        <f>VLOOKUP(F:F,[1]县直单位!$E$1:$AC$65536,25,0)</f>
        <v>否</v>
      </c>
      <c r="AE90" s="20" t="s">
        <v>47</v>
      </c>
      <c r="AF90" s="20"/>
    </row>
    <row r="91" s="4" customFormat="1" ht="45" spans="1:32">
      <c r="A91" s="18">
        <v>85</v>
      </c>
      <c r="B91" s="19" t="s">
        <v>393</v>
      </c>
      <c r="C91" s="18" t="s">
        <v>190</v>
      </c>
      <c r="D91" s="18" t="s">
        <v>191</v>
      </c>
      <c r="E91" s="18" t="s">
        <v>223</v>
      </c>
      <c r="F91" s="19" t="s">
        <v>393</v>
      </c>
      <c r="G91" s="18" t="s">
        <v>41</v>
      </c>
      <c r="H91" s="18" t="str">
        <f>VLOOKUP(F:F,'[2]26年度申报项目'!$E$1:$H$65536,3,0)</f>
        <v>长安镇</v>
      </c>
      <c r="I91" s="18" t="str">
        <f>VLOOKUP(F:F,'[2]26年度申报项目'!$E$1:$H$65536,4,0)</f>
        <v>大乐村</v>
      </c>
      <c r="J91" s="20" t="s">
        <v>42</v>
      </c>
      <c r="K91" s="20" t="s">
        <v>353</v>
      </c>
      <c r="L91" s="20">
        <v>13.726871</v>
      </c>
      <c r="M91" s="18">
        <v>13.726871</v>
      </c>
      <c r="N91" s="18">
        <v>0</v>
      </c>
      <c r="O91" s="18">
        <v>0</v>
      </c>
      <c r="P91" s="19" t="s">
        <v>394</v>
      </c>
      <c r="Q91" s="19" t="s">
        <v>395</v>
      </c>
      <c r="R91" s="18" t="s">
        <v>276</v>
      </c>
      <c r="S91" s="18" t="s">
        <v>47</v>
      </c>
      <c r="T91" s="18" t="s">
        <v>340</v>
      </c>
      <c r="U91" s="18" t="s">
        <v>340</v>
      </c>
      <c r="V91" s="18" t="s">
        <v>341</v>
      </c>
      <c r="W91" s="18" t="s">
        <v>342</v>
      </c>
      <c r="X91" s="18">
        <v>109</v>
      </c>
      <c r="Y91" s="18">
        <v>374</v>
      </c>
      <c r="Z91" s="18">
        <v>5</v>
      </c>
      <c r="AA91" s="18">
        <v>25</v>
      </c>
      <c r="AB91" s="18">
        <v>374</v>
      </c>
      <c r="AC91" s="20" t="str">
        <f>VLOOKUP(F:F,[1]县直单位!$E$1:$AC$65536,24,0)</f>
        <v>否</v>
      </c>
      <c r="AD91" s="20" t="str">
        <f>VLOOKUP(F:F,[1]县直单位!$E$1:$AC$65536,25,0)</f>
        <v>否</v>
      </c>
      <c r="AE91" s="20" t="s">
        <v>47</v>
      </c>
      <c r="AF91" s="20"/>
    </row>
    <row r="92" s="4" customFormat="1" ht="22.5" spans="1:32">
      <c r="A92" s="18">
        <v>86</v>
      </c>
      <c r="B92" s="19" t="s">
        <v>396</v>
      </c>
      <c r="C92" s="18" t="s">
        <v>190</v>
      </c>
      <c r="D92" s="18" t="s">
        <v>262</v>
      </c>
      <c r="E92" s="18" t="s">
        <v>397</v>
      </c>
      <c r="F92" s="19" t="s">
        <v>396</v>
      </c>
      <c r="G92" s="18" t="s">
        <v>41</v>
      </c>
      <c r="H92" s="18" t="str">
        <f>VLOOKUP(F:F,'[2]26年度申报项目'!$E$1:$H$65536,3,0)</f>
        <v>长安镇</v>
      </c>
      <c r="I92" s="18" t="str">
        <f>VLOOKUP(F:F,'[2]26年度申报项目'!$E$1:$H$65536,4,0)</f>
        <v>新安村</v>
      </c>
      <c r="J92" s="20" t="s">
        <v>42</v>
      </c>
      <c r="K92" s="20" t="s">
        <v>92</v>
      </c>
      <c r="L92" s="20">
        <v>60</v>
      </c>
      <c r="M92" s="18">
        <v>60</v>
      </c>
      <c r="N92" s="18">
        <v>0</v>
      </c>
      <c r="O92" s="18">
        <v>0</v>
      </c>
      <c r="P92" s="19" t="s">
        <v>398</v>
      </c>
      <c r="Q92" s="19" t="s">
        <v>65</v>
      </c>
      <c r="R92" s="18" t="s">
        <v>46</v>
      </c>
      <c r="S92" s="18" t="s">
        <v>47</v>
      </c>
      <c r="T92" s="18" t="s">
        <v>399</v>
      </c>
      <c r="U92" s="18" t="s">
        <v>340</v>
      </c>
      <c r="V92" s="18" t="s">
        <v>341</v>
      </c>
      <c r="W92" s="18" t="s">
        <v>342</v>
      </c>
      <c r="X92" s="18">
        <v>130</v>
      </c>
      <c r="Y92" s="18">
        <v>465</v>
      </c>
      <c r="Z92" s="18">
        <v>21</v>
      </c>
      <c r="AA92" s="18">
        <v>80</v>
      </c>
      <c r="AB92" s="18">
        <v>465</v>
      </c>
      <c r="AC92" s="20" t="str">
        <f>VLOOKUP(F:F,[1]县直单位!$E$1:$AC$65536,24,0)</f>
        <v>否</v>
      </c>
      <c r="AD92" s="20" t="str">
        <f>VLOOKUP(F:F,[1]县直单位!$E$1:$AC$65536,25,0)</f>
        <v>否</v>
      </c>
      <c r="AE92" s="20" t="s">
        <v>47</v>
      </c>
      <c r="AF92" s="20"/>
    </row>
    <row r="93" s="4" customFormat="1" ht="33.75" spans="1:32">
      <c r="A93" s="18">
        <v>87</v>
      </c>
      <c r="B93" s="19" t="s">
        <v>400</v>
      </c>
      <c r="C93" s="18" t="s">
        <v>38</v>
      </c>
      <c r="D93" s="18" t="s">
        <v>107</v>
      </c>
      <c r="E93" s="18" t="s">
        <v>119</v>
      </c>
      <c r="F93" s="19" t="s">
        <v>400</v>
      </c>
      <c r="G93" s="18" t="s">
        <v>41</v>
      </c>
      <c r="H93" s="18" t="str">
        <f>VLOOKUP(F:F,'[2]26年度申报项目'!$E$1:$H$65536,3,0)</f>
        <v>大将镇</v>
      </c>
      <c r="I93" s="18" t="str">
        <f>VLOOKUP(F:F,'[2]26年度申报项目'!$E$1:$H$65536,4,0)</f>
        <v>大将社区</v>
      </c>
      <c r="J93" s="20" t="s">
        <v>401</v>
      </c>
      <c r="K93" s="20" t="s">
        <v>127</v>
      </c>
      <c r="L93" s="20">
        <v>20.25</v>
      </c>
      <c r="M93" s="18">
        <v>20.25</v>
      </c>
      <c r="N93" s="18">
        <v>0</v>
      </c>
      <c r="O93" s="18">
        <v>0</v>
      </c>
      <c r="P93" s="19" t="s">
        <v>402</v>
      </c>
      <c r="Q93" s="19" t="s">
        <v>403</v>
      </c>
      <c r="R93" s="18" t="s">
        <v>66</v>
      </c>
      <c r="S93" s="18" t="s">
        <v>47</v>
      </c>
      <c r="T93" s="18" t="s">
        <v>404</v>
      </c>
      <c r="U93" s="18" t="s">
        <v>405</v>
      </c>
      <c r="V93" s="18" t="s">
        <v>406</v>
      </c>
      <c r="W93" s="18">
        <v>15878218650</v>
      </c>
      <c r="X93" s="18">
        <v>124</v>
      </c>
      <c r="Y93" s="18">
        <v>309</v>
      </c>
      <c r="Z93" s="18">
        <v>9</v>
      </c>
      <c r="AA93" s="18">
        <v>27</v>
      </c>
      <c r="AB93" s="18">
        <v>309</v>
      </c>
      <c r="AC93" s="20" t="str">
        <f>VLOOKUP(F:F,[1]县直单位!$E$1:$AC$65536,24,0)</f>
        <v>否</v>
      </c>
      <c r="AD93" s="20" t="str">
        <f>VLOOKUP(F:F,[1]县直单位!$E$1:$AC$65536,25,0)</f>
        <v>否</v>
      </c>
      <c r="AE93" s="20" t="s">
        <v>47</v>
      </c>
      <c r="AF93" s="20"/>
    </row>
    <row r="94" s="4" customFormat="1" ht="45" spans="1:32">
      <c r="A94" s="18">
        <v>88</v>
      </c>
      <c r="B94" s="19" t="s">
        <v>407</v>
      </c>
      <c r="C94" s="18" t="s">
        <v>38</v>
      </c>
      <c r="D94" s="18" t="s">
        <v>107</v>
      </c>
      <c r="E94" s="18" t="s">
        <v>119</v>
      </c>
      <c r="F94" s="19" t="s">
        <v>407</v>
      </c>
      <c r="G94" s="18" t="s">
        <v>41</v>
      </c>
      <c r="H94" s="18" t="str">
        <f>VLOOKUP(F:F,'[2]26年度申报项目'!$E$1:$H$65536,3,0)</f>
        <v>大将镇</v>
      </c>
      <c r="I94" s="18" t="str">
        <f>VLOOKUP(F:F,'[2]26年度申报项目'!$E$1:$H$65536,4,0)</f>
        <v>龙妙村</v>
      </c>
      <c r="J94" s="20" t="s">
        <v>401</v>
      </c>
      <c r="K94" s="20" t="s">
        <v>127</v>
      </c>
      <c r="L94" s="20">
        <v>75</v>
      </c>
      <c r="M94" s="18">
        <v>75</v>
      </c>
      <c r="N94" s="18">
        <v>0</v>
      </c>
      <c r="O94" s="18">
        <v>0</v>
      </c>
      <c r="P94" s="19" t="s">
        <v>408</v>
      </c>
      <c r="Q94" s="19" t="s">
        <v>409</v>
      </c>
      <c r="R94" s="18" t="s">
        <v>170</v>
      </c>
      <c r="S94" s="18" t="s">
        <v>47</v>
      </c>
      <c r="T94" s="18" t="s">
        <v>404</v>
      </c>
      <c r="U94" s="18" t="s">
        <v>405</v>
      </c>
      <c r="V94" s="18" t="s">
        <v>406</v>
      </c>
      <c r="W94" s="18">
        <v>15878218650</v>
      </c>
      <c r="X94" s="18">
        <v>76</v>
      </c>
      <c r="Y94" s="18">
        <v>195</v>
      </c>
      <c r="Z94" s="18">
        <v>21</v>
      </c>
      <c r="AA94" s="18">
        <v>68</v>
      </c>
      <c r="AB94" s="18">
        <v>195</v>
      </c>
      <c r="AC94" s="20" t="str">
        <f>VLOOKUP(F:F,[1]县直单位!$E$1:$AC$65536,24,0)</f>
        <v>否</v>
      </c>
      <c r="AD94" s="20" t="str">
        <f>VLOOKUP(F:F,[1]县直单位!$E$1:$AC$65536,25,0)</f>
        <v>否</v>
      </c>
      <c r="AE94" s="20" t="s">
        <v>47</v>
      </c>
      <c r="AF94" s="20"/>
    </row>
    <row r="95" s="4" customFormat="1" ht="22.5" spans="1:32">
      <c r="A95" s="18">
        <v>89</v>
      </c>
      <c r="B95" s="19" t="s">
        <v>410</v>
      </c>
      <c r="C95" s="18" t="s">
        <v>38</v>
      </c>
      <c r="D95" s="18" t="s">
        <v>107</v>
      </c>
      <c r="E95" s="18" t="s">
        <v>119</v>
      </c>
      <c r="F95" s="19" t="s">
        <v>410</v>
      </c>
      <c r="G95" s="18" t="s">
        <v>41</v>
      </c>
      <c r="H95" s="18" t="str">
        <f>VLOOKUP(F:F,'[2]26年度申报项目'!$E$1:$H$65536,3,0)</f>
        <v>大将镇</v>
      </c>
      <c r="I95" s="18" t="str">
        <f>VLOOKUP(F:F,'[2]26年度申报项目'!$E$1:$H$65536,4,0)</f>
        <v>合理村</v>
      </c>
      <c r="J95" s="20" t="s">
        <v>401</v>
      </c>
      <c r="K95" s="20" t="s">
        <v>127</v>
      </c>
      <c r="L95" s="20">
        <v>80</v>
      </c>
      <c r="M95" s="18">
        <v>80</v>
      </c>
      <c r="N95" s="18">
        <v>0</v>
      </c>
      <c r="O95" s="18">
        <v>0</v>
      </c>
      <c r="P95" s="19" t="s">
        <v>411</v>
      </c>
      <c r="Q95" s="19" t="s">
        <v>412</v>
      </c>
      <c r="R95" s="18" t="s">
        <v>170</v>
      </c>
      <c r="S95" s="18" t="s">
        <v>47</v>
      </c>
      <c r="T95" s="18" t="s">
        <v>404</v>
      </c>
      <c r="U95" s="18" t="s">
        <v>405</v>
      </c>
      <c r="V95" s="18" t="s">
        <v>406</v>
      </c>
      <c r="W95" s="18">
        <v>15878218650</v>
      </c>
      <c r="X95" s="18">
        <v>65</v>
      </c>
      <c r="Y95" s="18">
        <v>231</v>
      </c>
      <c r="Z95" s="18">
        <v>21</v>
      </c>
      <c r="AA95" s="18">
        <v>73</v>
      </c>
      <c r="AB95" s="18">
        <v>231</v>
      </c>
      <c r="AC95" s="20" t="str">
        <f>VLOOKUP(F:F,[1]县直单位!$E$1:$AC$65536,24,0)</f>
        <v>否</v>
      </c>
      <c r="AD95" s="20" t="str">
        <f>VLOOKUP(F:F,[1]县直单位!$E$1:$AC$65536,25,0)</f>
        <v>否</v>
      </c>
      <c r="AE95" s="20" t="s">
        <v>47</v>
      </c>
      <c r="AF95" s="20"/>
    </row>
    <row r="96" s="4" customFormat="1" ht="56.25" spans="1:32">
      <c r="A96" s="18">
        <v>90</v>
      </c>
      <c r="B96" s="19" t="s">
        <v>413</v>
      </c>
      <c r="C96" s="18" t="s">
        <v>38</v>
      </c>
      <c r="D96" s="18" t="s">
        <v>107</v>
      </c>
      <c r="E96" s="18" t="s">
        <v>119</v>
      </c>
      <c r="F96" s="19" t="s">
        <v>413</v>
      </c>
      <c r="G96" s="18" t="s">
        <v>41</v>
      </c>
      <c r="H96" s="18" t="str">
        <f>VLOOKUP(F:F,'[3]1'!$E:$H,4,0)</f>
        <v>东潭村</v>
      </c>
      <c r="I96" s="18" t="s">
        <v>131</v>
      </c>
      <c r="J96" s="20" t="s">
        <v>401</v>
      </c>
      <c r="K96" s="20" t="s">
        <v>127</v>
      </c>
      <c r="L96" s="20">
        <v>90</v>
      </c>
      <c r="M96" s="18">
        <v>90</v>
      </c>
      <c r="N96" s="18">
        <v>0</v>
      </c>
      <c r="O96" s="18">
        <v>0</v>
      </c>
      <c r="P96" s="19" t="s">
        <v>414</v>
      </c>
      <c r="Q96" s="19" t="s">
        <v>415</v>
      </c>
      <c r="R96" s="18" t="s">
        <v>170</v>
      </c>
      <c r="S96" s="18" t="s">
        <v>47</v>
      </c>
      <c r="T96" s="18" t="s">
        <v>404</v>
      </c>
      <c r="U96" s="18" t="s">
        <v>405</v>
      </c>
      <c r="V96" s="18" t="s">
        <v>406</v>
      </c>
      <c r="W96" s="18">
        <v>15878218650</v>
      </c>
      <c r="X96" s="18">
        <v>60</v>
      </c>
      <c r="Y96" s="18">
        <v>150</v>
      </c>
      <c r="Z96" s="18">
        <v>20</v>
      </c>
      <c r="AA96" s="18">
        <v>60</v>
      </c>
      <c r="AB96" s="18">
        <v>150</v>
      </c>
      <c r="AC96" s="20" t="str">
        <f>VLOOKUP(F:F,[1]县直单位!$E$1:$AC$65536,24,0)</f>
        <v>否</v>
      </c>
      <c r="AD96" s="20" t="str">
        <f>VLOOKUP(F:F,[1]县直单位!$E$1:$AC$65536,25,0)</f>
        <v>否</v>
      </c>
      <c r="AE96" s="20" t="s">
        <v>47</v>
      </c>
      <c r="AF96" s="20"/>
    </row>
    <row r="97" s="4" customFormat="1" ht="33.75" spans="1:32">
      <c r="A97" s="18">
        <v>91</v>
      </c>
      <c r="B97" s="19" t="s">
        <v>416</v>
      </c>
      <c r="C97" s="18" t="s">
        <v>190</v>
      </c>
      <c r="D97" s="18" t="s">
        <v>191</v>
      </c>
      <c r="E97" s="18" t="s">
        <v>214</v>
      </c>
      <c r="F97" s="19" t="s">
        <v>416</v>
      </c>
      <c r="G97" s="18" t="s">
        <v>41</v>
      </c>
      <c r="H97" s="18" t="str">
        <f>VLOOKUP(F:F,'[2]26年度申报项目'!$E$1:$H$65536,3,0)</f>
        <v>大将镇</v>
      </c>
      <c r="I97" s="18" t="s">
        <v>137</v>
      </c>
      <c r="J97" s="20" t="s">
        <v>401</v>
      </c>
      <c r="K97" s="20" t="s">
        <v>127</v>
      </c>
      <c r="L97" s="20">
        <v>100</v>
      </c>
      <c r="M97" s="18">
        <v>100</v>
      </c>
      <c r="N97" s="18">
        <v>0</v>
      </c>
      <c r="O97" s="18">
        <v>0</v>
      </c>
      <c r="P97" s="19" t="s">
        <v>417</v>
      </c>
      <c r="Q97" s="19" t="s">
        <v>418</v>
      </c>
      <c r="R97" s="18" t="s">
        <v>170</v>
      </c>
      <c r="S97" s="18" t="s">
        <v>47</v>
      </c>
      <c r="T97" s="18" t="s">
        <v>404</v>
      </c>
      <c r="U97" s="18" t="s">
        <v>405</v>
      </c>
      <c r="V97" s="18" t="s">
        <v>406</v>
      </c>
      <c r="W97" s="18">
        <v>15878218650</v>
      </c>
      <c r="X97" s="18">
        <v>148</v>
      </c>
      <c r="Y97" s="18">
        <v>386</v>
      </c>
      <c r="Z97" s="18">
        <v>26</v>
      </c>
      <c r="AA97" s="18">
        <v>64</v>
      </c>
      <c r="AB97" s="18">
        <v>386</v>
      </c>
      <c r="AC97" s="20" t="str">
        <f>VLOOKUP(F:F,[1]县直单位!$E$1:$AC$65536,24,0)</f>
        <v>否</v>
      </c>
      <c r="AD97" s="20" t="str">
        <f>VLOOKUP(F:F,[1]县直单位!$E$1:$AC$65536,25,0)</f>
        <v>否</v>
      </c>
      <c r="AE97" s="20" t="s">
        <v>47</v>
      </c>
      <c r="AF97" s="20"/>
    </row>
    <row r="98" s="4" customFormat="1" ht="33.75" spans="1:32">
      <c r="A98" s="18">
        <v>92</v>
      </c>
      <c r="B98" s="19" t="s">
        <v>419</v>
      </c>
      <c r="C98" s="18" t="s">
        <v>190</v>
      </c>
      <c r="D98" s="18" t="s">
        <v>191</v>
      </c>
      <c r="E98" s="18" t="s">
        <v>214</v>
      </c>
      <c r="F98" s="19" t="s">
        <v>419</v>
      </c>
      <c r="G98" s="18" t="s">
        <v>41</v>
      </c>
      <c r="H98" s="18" t="str">
        <f>VLOOKUP(F:F,'[2]26年度申报项目'!$E$1:$H$65536,3,0)</f>
        <v>大将镇</v>
      </c>
      <c r="I98" s="18" t="s">
        <v>148</v>
      </c>
      <c r="J98" s="20" t="s">
        <v>401</v>
      </c>
      <c r="K98" s="20" t="s">
        <v>127</v>
      </c>
      <c r="L98" s="20">
        <v>50</v>
      </c>
      <c r="M98" s="18">
        <v>50</v>
      </c>
      <c r="N98" s="18">
        <v>0</v>
      </c>
      <c r="O98" s="18">
        <v>0</v>
      </c>
      <c r="P98" s="19" t="s">
        <v>420</v>
      </c>
      <c r="Q98" s="19" t="s">
        <v>421</v>
      </c>
      <c r="R98" s="18" t="s">
        <v>170</v>
      </c>
      <c r="S98" s="18" t="s">
        <v>47</v>
      </c>
      <c r="T98" s="18" t="s">
        <v>404</v>
      </c>
      <c r="U98" s="18" t="s">
        <v>405</v>
      </c>
      <c r="V98" s="18" t="s">
        <v>406</v>
      </c>
      <c r="W98" s="18">
        <v>15878218650</v>
      </c>
      <c r="X98" s="18">
        <v>42</v>
      </c>
      <c r="Y98" s="18">
        <v>136</v>
      </c>
      <c r="Z98" s="18">
        <v>9</v>
      </c>
      <c r="AA98" s="18">
        <v>31</v>
      </c>
      <c r="AB98" s="18">
        <v>136</v>
      </c>
      <c r="AC98" s="20" t="str">
        <f>VLOOKUP(F:F,[1]县直单位!$E$1:$AC$65536,24,0)</f>
        <v>否</v>
      </c>
      <c r="AD98" s="20" t="str">
        <f>VLOOKUP(F:F,[1]县直单位!$E$1:$AC$65536,25,0)</f>
        <v>否</v>
      </c>
      <c r="AE98" s="20" t="s">
        <v>47</v>
      </c>
      <c r="AF98" s="20"/>
    </row>
    <row r="99" s="4" customFormat="1" ht="45" spans="1:32">
      <c r="A99" s="18">
        <v>93</v>
      </c>
      <c r="B99" s="19" t="s">
        <v>422</v>
      </c>
      <c r="C99" s="18" t="s">
        <v>190</v>
      </c>
      <c r="D99" s="18" t="s">
        <v>191</v>
      </c>
      <c r="E99" s="18" t="s">
        <v>214</v>
      </c>
      <c r="F99" s="19" t="s">
        <v>422</v>
      </c>
      <c r="G99" s="18" t="s">
        <v>41</v>
      </c>
      <c r="H99" s="18" t="str">
        <f>VLOOKUP(F:F,'[2]26年度申报项目'!$E$1:$H$65536,3,0)</f>
        <v>大将镇</v>
      </c>
      <c r="I99" s="18" t="s">
        <v>148</v>
      </c>
      <c r="J99" s="20" t="s">
        <v>401</v>
      </c>
      <c r="K99" s="20" t="s">
        <v>127</v>
      </c>
      <c r="L99" s="20">
        <v>60</v>
      </c>
      <c r="M99" s="18">
        <v>60</v>
      </c>
      <c r="N99" s="18">
        <v>0</v>
      </c>
      <c r="O99" s="18">
        <v>0</v>
      </c>
      <c r="P99" s="19" t="s">
        <v>423</v>
      </c>
      <c r="Q99" s="19" t="s">
        <v>424</v>
      </c>
      <c r="R99" s="18" t="s">
        <v>170</v>
      </c>
      <c r="S99" s="18" t="s">
        <v>47</v>
      </c>
      <c r="T99" s="18" t="s">
        <v>404</v>
      </c>
      <c r="U99" s="18" t="s">
        <v>405</v>
      </c>
      <c r="V99" s="18" t="s">
        <v>406</v>
      </c>
      <c r="W99" s="18">
        <v>15878218650</v>
      </c>
      <c r="X99" s="18">
        <v>58</v>
      </c>
      <c r="Y99" s="18">
        <v>172</v>
      </c>
      <c r="Z99" s="18">
        <v>11</v>
      </c>
      <c r="AA99" s="18">
        <v>45</v>
      </c>
      <c r="AB99" s="18">
        <v>172</v>
      </c>
      <c r="AC99" s="20" t="str">
        <f>VLOOKUP(F:F,[1]县直单位!$E$1:$AC$65536,24,0)</f>
        <v>否</v>
      </c>
      <c r="AD99" s="20" t="str">
        <f>VLOOKUP(F:F,[1]县直单位!$E$1:$AC$65536,25,0)</f>
        <v>否</v>
      </c>
      <c r="AE99" s="20" t="s">
        <v>47</v>
      </c>
      <c r="AF99" s="20"/>
    </row>
    <row r="100" s="4" customFormat="1" ht="45" spans="1:32">
      <c r="A100" s="18">
        <v>94</v>
      </c>
      <c r="B100" s="19" t="s">
        <v>425</v>
      </c>
      <c r="C100" s="18" t="s">
        <v>190</v>
      </c>
      <c r="D100" s="18" t="s">
        <v>191</v>
      </c>
      <c r="E100" s="18" t="s">
        <v>214</v>
      </c>
      <c r="F100" s="19" t="s">
        <v>425</v>
      </c>
      <c r="G100" s="18" t="s">
        <v>41</v>
      </c>
      <c r="H100" s="18" t="str">
        <f>VLOOKUP(F:F,'[2]26年度申报项目'!$E$1:$H$65536,3,0)</f>
        <v>大将镇</v>
      </c>
      <c r="I100" s="18" t="s">
        <v>148</v>
      </c>
      <c r="J100" s="20" t="s">
        <v>401</v>
      </c>
      <c r="K100" s="20" t="s">
        <v>127</v>
      </c>
      <c r="L100" s="20">
        <v>40</v>
      </c>
      <c r="M100" s="18">
        <v>40</v>
      </c>
      <c r="N100" s="18">
        <v>0</v>
      </c>
      <c r="O100" s="18">
        <v>0</v>
      </c>
      <c r="P100" s="19" t="s">
        <v>426</v>
      </c>
      <c r="Q100" s="19" t="s">
        <v>427</v>
      </c>
      <c r="R100" s="18" t="s">
        <v>170</v>
      </c>
      <c r="S100" s="18" t="s">
        <v>47</v>
      </c>
      <c r="T100" s="18" t="s">
        <v>404</v>
      </c>
      <c r="U100" s="18" t="s">
        <v>405</v>
      </c>
      <c r="V100" s="18" t="s">
        <v>406</v>
      </c>
      <c r="W100" s="18">
        <v>15878218650</v>
      </c>
      <c r="X100" s="18">
        <v>140</v>
      </c>
      <c r="Y100" s="18">
        <v>472</v>
      </c>
      <c r="Z100" s="18">
        <v>24</v>
      </c>
      <c r="AA100" s="18">
        <v>89</v>
      </c>
      <c r="AB100" s="18">
        <v>472</v>
      </c>
      <c r="AC100" s="20" t="str">
        <f>VLOOKUP(F:F,[1]县直单位!$E$1:$AC$65536,24,0)</f>
        <v>否</v>
      </c>
      <c r="AD100" s="20" t="str">
        <f>VLOOKUP(F:F,[1]县直单位!$E$1:$AC$65536,25,0)</f>
        <v>否</v>
      </c>
      <c r="AE100" s="20" t="s">
        <v>47</v>
      </c>
      <c r="AF100" s="20"/>
    </row>
    <row r="101" s="4" customFormat="1" ht="56.25" spans="1:32">
      <c r="A101" s="18">
        <v>95</v>
      </c>
      <c r="B101" s="19" t="s">
        <v>428</v>
      </c>
      <c r="C101" s="18" t="s">
        <v>190</v>
      </c>
      <c r="D101" s="18" t="s">
        <v>191</v>
      </c>
      <c r="E101" s="18" t="s">
        <v>214</v>
      </c>
      <c r="F101" s="19" t="s">
        <v>428</v>
      </c>
      <c r="G101" s="18" t="s">
        <v>41</v>
      </c>
      <c r="H101" s="18" t="str">
        <f>VLOOKUP(F:F,'[2]26年度申报项目'!$E$1:$H$65536,3,0)</f>
        <v>大将镇</v>
      </c>
      <c r="I101" s="18" t="str">
        <f>VLOOKUP(F:F,'[2]26年度申报项目'!$E$1:$H$65536,4,0)</f>
        <v>才妙村</v>
      </c>
      <c r="J101" s="20" t="s">
        <v>401</v>
      </c>
      <c r="K101" s="20" t="s">
        <v>127</v>
      </c>
      <c r="L101" s="20">
        <v>80</v>
      </c>
      <c r="M101" s="18">
        <v>80</v>
      </c>
      <c r="N101" s="18">
        <v>0</v>
      </c>
      <c r="O101" s="18">
        <v>0</v>
      </c>
      <c r="P101" s="19" t="s">
        <v>429</v>
      </c>
      <c r="Q101" s="19" t="s">
        <v>430</v>
      </c>
      <c r="R101" s="18" t="s">
        <v>170</v>
      </c>
      <c r="S101" s="18" t="s">
        <v>47</v>
      </c>
      <c r="T101" s="18" t="s">
        <v>404</v>
      </c>
      <c r="U101" s="18" t="s">
        <v>405</v>
      </c>
      <c r="V101" s="18" t="s">
        <v>406</v>
      </c>
      <c r="W101" s="18">
        <v>15878218650</v>
      </c>
      <c r="X101" s="18">
        <v>130</v>
      </c>
      <c r="Y101" s="18">
        <v>440</v>
      </c>
      <c r="Z101" s="18">
        <v>52</v>
      </c>
      <c r="AA101" s="18">
        <v>195</v>
      </c>
      <c r="AB101" s="18">
        <v>440</v>
      </c>
      <c r="AC101" s="20" t="str">
        <f>VLOOKUP(F:F,[1]县直单位!$E$1:$AC$65536,24,0)</f>
        <v>否</v>
      </c>
      <c r="AD101" s="20" t="str">
        <f>VLOOKUP(F:F,[1]县直单位!$E$1:$AC$65536,25,0)</f>
        <v>否</v>
      </c>
      <c r="AE101" s="20" t="s">
        <v>47</v>
      </c>
      <c r="AF101" s="20"/>
    </row>
    <row r="102" s="4" customFormat="1" ht="33.75" spans="1:32">
      <c r="A102" s="18">
        <v>96</v>
      </c>
      <c r="B102" s="19" t="s">
        <v>431</v>
      </c>
      <c r="C102" s="18" t="s">
        <v>38</v>
      </c>
      <c r="D102" s="18" t="s">
        <v>39</v>
      </c>
      <c r="E102" s="18" t="s">
        <v>40</v>
      </c>
      <c r="F102" s="19" t="s">
        <v>431</v>
      </c>
      <c r="G102" s="18" t="s">
        <v>41</v>
      </c>
      <c r="H102" s="18" t="str">
        <f>VLOOKUP(F:F,'[2]26年度申报项目'!$E$1:$H$65536,3,0)</f>
        <v>大良镇</v>
      </c>
      <c r="I102" s="18" t="str">
        <f>VLOOKUP(F:F,'[2]26年度申报项目'!$E$1:$H$65536,4,0)</f>
        <v>古兰村</v>
      </c>
      <c r="J102" s="20">
        <v>20260301</v>
      </c>
      <c r="K102" s="20">
        <v>20260930</v>
      </c>
      <c r="L102" s="20">
        <v>80</v>
      </c>
      <c r="M102" s="18">
        <v>80</v>
      </c>
      <c r="N102" s="18">
        <v>0</v>
      </c>
      <c r="O102" s="18">
        <v>0</v>
      </c>
      <c r="P102" s="19" t="s">
        <v>432</v>
      </c>
      <c r="Q102" s="19" t="s">
        <v>433</v>
      </c>
      <c r="R102" s="18" t="s">
        <v>170</v>
      </c>
      <c r="S102" s="18" t="s">
        <v>47</v>
      </c>
      <c r="T102" s="18" t="s">
        <v>434</v>
      </c>
      <c r="U102" s="18" t="s">
        <v>434</v>
      </c>
      <c r="V102" s="18" t="s">
        <v>435</v>
      </c>
      <c r="W102" s="18" t="s">
        <v>436</v>
      </c>
      <c r="X102" s="18">
        <v>110</v>
      </c>
      <c r="Y102" s="18">
        <v>401</v>
      </c>
      <c r="Z102" s="18">
        <v>16</v>
      </c>
      <c r="AA102" s="18">
        <v>55</v>
      </c>
      <c r="AB102" s="18">
        <v>401</v>
      </c>
      <c r="AC102" s="20" t="str">
        <f>VLOOKUP(F:F,[1]县直单位!$E$1:$AC$65536,24,0)</f>
        <v>否</v>
      </c>
      <c r="AD102" s="20" t="str">
        <f>VLOOKUP(F:F,[1]县直单位!$E$1:$AC$65536,25,0)</f>
        <v>否</v>
      </c>
      <c r="AE102" s="20" t="s">
        <v>47</v>
      </c>
      <c r="AF102" s="20"/>
    </row>
    <row r="103" s="4" customFormat="1" ht="67.5" spans="1:32">
      <c r="A103" s="18">
        <v>97</v>
      </c>
      <c r="B103" s="19" t="s">
        <v>437</v>
      </c>
      <c r="C103" s="18" t="s">
        <v>38</v>
      </c>
      <c r="D103" s="18" t="s">
        <v>39</v>
      </c>
      <c r="E103" s="18" t="s">
        <v>40</v>
      </c>
      <c r="F103" s="19" t="s">
        <v>437</v>
      </c>
      <c r="G103" s="18" t="s">
        <v>41</v>
      </c>
      <c r="H103" s="18" t="str">
        <f>VLOOKUP(F:F,'[2]26年度申报项目'!$E$1:$H$65536,3,0)</f>
        <v>大良镇</v>
      </c>
      <c r="I103" s="18" t="str">
        <f>VLOOKUP(F:F,'[2]26年度申报项目'!$E$1:$H$65536,4,0)</f>
        <v>永安村</v>
      </c>
      <c r="J103" s="20">
        <v>20260301</v>
      </c>
      <c r="K103" s="20">
        <v>20260930</v>
      </c>
      <c r="L103" s="20">
        <v>10</v>
      </c>
      <c r="M103" s="18">
        <v>10</v>
      </c>
      <c r="N103" s="18">
        <v>0</v>
      </c>
      <c r="O103" s="18">
        <v>0</v>
      </c>
      <c r="P103" s="19" t="s">
        <v>438</v>
      </c>
      <c r="Q103" s="19" t="s">
        <v>439</v>
      </c>
      <c r="R103" s="18" t="s">
        <v>170</v>
      </c>
      <c r="S103" s="18" t="s">
        <v>47</v>
      </c>
      <c r="T103" s="18" t="s">
        <v>434</v>
      </c>
      <c r="U103" s="18" t="s">
        <v>434</v>
      </c>
      <c r="V103" s="18" t="s">
        <v>435</v>
      </c>
      <c r="W103" s="18" t="s">
        <v>436</v>
      </c>
      <c r="X103" s="18">
        <v>34</v>
      </c>
      <c r="Y103" s="18">
        <v>110</v>
      </c>
      <c r="Z103" s="18">
        <v>6</v>
      </c>
      <c r="AA103" s="18">
        <v>18</v>
      </c>
      <c r="AB103" s="18">
        <v>110</v>
      </c>
      <c r="AC103" s="20" t="str">
        <f>VLOOKUP(F:F,[1]县直单位!$E$1:$AC$65536,24,0)</f>
        <v>否</v>
      </c>
      <c r="AD103" s="20" t="str">
        <f>VLOOKUP(F:F,[1]县直单位!$E$1:$AC$65536,25,0)</f>
        <v>否</v>
      </c>
      <c r="AE103" s="20" t="s">
        <v>47</v>
      </c>
      <c r="AF103" s="20"/>
    </row>
    <row r="104" s="4" customFormat="1" ht="45" spans="1:32">
      <c r="A104" s="18">
        <v>98</v>
      </c>
      <c r="B104" s="19" t="s">
        <v>440</v>
      </c>
      <c r="C104" s="18" t="s">
        <v>38</v>
      </c>
      <c r="D104" s="18" t="s">
        <v>39</v>
      </c>
      <c r="E104" s="18" t="s">
        <v>40</v>
      </c>
      <c r="F104" s="19" t="s">
        <v>440</v>
      </c>
      <c r="G104" s="18" t="s">
        <v>41</v>
      </c>
      <c r="H104" s="18" t="str">
        <f>VLOOKUP(F:F,'[2]26年度申报项目'!$E$1:$H$65536,3,0)</f>
        <v>大良镇</v>
      </c>
      <c r="I104" s="18" t="str">
        <f>VLOOKUP(F:F,'[2]26年度申报项目'!$E$1:$H$65536,4,0)</f>
        <v>良北村</v>
      </c>
      <c r="J104" s="20">
        <v>20260301</v>
      </c>
      <c r="K104" s="20">
        <v>20260930</v>
      </c>
      <c r="L104" s="20">
        <v>100</v>
      </c>
      <c r="M104" s="18">
        <v>100</v>
      </c>
      <c r="N104" s="18">
        <v>0</v>
      </c>
      <c r="O104" s="18">
        <v>0</v>
      </c>
      <c r="P104" s="19" t="s">
        <v>441</v>
      </c>
      <c r="Q104" s="19" t="s">
        <v>442</v>
      </c>
      <c r="R104" s="18" t="s">
        <v>170</v>
      </c>
      <c r="S104" s="18" t="s">
        <v>47</v>
      </c>
      <c r="T104" s="18" t="s">
        <v>434</v>
      </c>
      <c r="U104" s="18" t="s">
        <v>434</v>
      </c>
      <c r="V104" s="18" t="s">
        <v>435</v>
      </c>
      <c r="W104" s="18" t="s">
        <v>436</v>
      </c>
      <c r="X104" s="18">
        <v>103</v>
      </c>
      <c r="Y104" s="18">
        <v>379</v>
      </c>
      <c r="Z104" s="18">
        <v>22</v>
      </c>
      <c r="AA104" s="18">
        <v>73</v>
      </c>
      <c r="AB104" s="18">
        <v>379</v>
      </c>
      <c r="AC104" s="20" t="str">
        <f>VLOOKUP(F:F,[1]县直单位!$E$1:$AC$65536,24,0)</f>
        <v>否</v>
      </c>
      <c r="AD104" s="20" t="str">
        <f>VLOOKUP(F:F,[1]县直单位!$E$1:$AC$65536,25,0)</f>
        <v>否</v>
      </c>
      <c r="AE104" s="20" t="s">
        <v>47</v>
      </c>
      <c r="AF104" s="20"/>
    </row>
    <row r="105" s="4" customFormat="1" ht="45" spans="1:32">
      <c r="A105" s="18">
        <v>99</v>
      </c>
      <c r="B105" s="19" t="s">
        <v>443</v>
      </c>
      <c r="C105" s="18" t="s">
        <v>38</v>
      </c>
      <c r="D105" s="18" t="s">
        <v>39</v>
      </c>
      <c r="E105" s="18" t="s">
        <v>40</v>
      </c>
      <c r="F105" s="19" t="s">
        <v>443</v>
      </c>
      <c r="G105" s="18" t="s">
        <v>41</v>
      </c>
      <c r="H105" s="18" t="str">
        <f>VLOOKUP(F:F,'[2]26年度申报项目'!$E$1:$H$65536,3,0)</f>
        <v>大良镇</v>
      </c>
      <c r="I105" s="18" t="str">
        <f>VLOOKUP(F:F,'[2]26年度申报项目'!$E$1:$H$65536,4,0)</f>
        <v>和南村</v>
      </c>
      <c r="J105" s="20">
        <v>20260301</v>
      </c>
      <c r="K105" s="20">
        <v>20260930</v>
      </c>
      <c r="L105" s="20">
        <v>58</v>
      </c>
      <c r="M105" s="18">
        <v>58</v>
      </c>
      <c r="N105" s="18">
        <v>0</v>
      </c>
      <c r="O105" s="18">
        <v>0</v>
      </c>
      <c r="P105" s="19" t="s">
        <v>444</v>
      </c>
      <c r="Q105" s="19" t="s">
        <v>445</v>
      </c>
      <c r="R105" s="18" t="s">
        <v>170</v>
      </c>
      <c r="S105" s="18" t="s">
        <v>47</v>
      </c>
      <c r="T105" s="18" t="s">
        <v>434</v>
      </c>
      <c r="U105" s="18" t="s">
        <v>434</v>
      </c>
      <c r="V105" s="18" t="s">
        <v>435</v>
      </c>
      <c r="W105" s="18" t="s">
        <v>436</v>
      </c>
      <c r="X105" s="18">
        <v>40</v>
      </c>
      <c r="Y105" s="18">
        <v>141</v>
      </c>
      <c r="Z105" s="18">
        <v>7</v>
      </c>
      <c r="AA105" s="18">
        <v>28</v>
      </c>
      <c r="AB105" s="18">
        <v>141</v>
      </c>
      <c r="AC105" s="20" t="str">
        <f>VLOOKUP(F:F,[1]县直单位!$E$1:$AC$65536,24,0)</f>
        <v>否</v>
      </c>
      <c r="AD105" s="20" t="str">
        <f>VLOOKUP(F:F,[1]县直单位!$E$1:$AC$65536,25,0)</f>
        <v>否</v>
      </c>
      <c r="AE105" s="20" t="s">
        <v>47</v>
      </c>
      <c r="AF105" s="20"/>
    </row>
    <row r="106" s="4" customFormat="1" ht="33.75" spans="1:32">
      <c r="A106" s="18">
        <v>100</v>
      </c>
      <c r="B106" s="19" t="s">
        <v>446</v>
      </c>
      <c r="C106" s="18" t="s">
        <v>38</v>
      </c>
      <c r="D106" s="18" t="s">
        <v>39</v>
      </c>
      <c r="E106" s="18" t="s">
        <v>40</v>
      </c>
      <c r="F106" s="19" t="s">
        <v>446</v>
      </c>
      <c r="G106" s="18" t="s">
        <v>41</v>
      </c>
      <c r="H106" s="18" t="str">
        <f>VLOOKUP(F:F,'[2]26年度申报项目'!$E$1:$H$65536,3,0)</f>
        <v>大良镇</v>
      </c>
      <c r="I106" s="18" t="str">
        <f>VLOOKUP(F:F,'[2]26年度申报项目'!$E$1:$H$65536,4,0)</f>
        <v>和南村</v>
      </c>
      <c r="J106" s="20">
        <v>20260301</v>
      </c>
      <c r="K106" s="20">
        <v>20260930</v>
      </c>
      <c r="L106" s="20">
        <v>47.5</v>
      </c>
      <c r="M106" s="18">
        <v>47.5</v>
      </c>
      <c r="N106" s="18">
        <v>0</v>
      </c>
      <c r="O106" s="18">
        <v>0</v>
      </c>
      <c r="P106" s="19" t="s">
        <v>447</v>
      </c>
      <c r="Q106" s="19" t="s">
        <v>448</v>
      </c>
      <c r="R106" s="18" t="s">
        <v>170</v>
      </c>
      <c r="S106" s="18" t="s">
        <v>47</v>
      </c>
      <c r="T106" s="18" t="s">
        <v>434</v>
      </c>
      <c r="U106" s="18" t="s">
        <v>434</v>
      </c>
      <c r="V106" s="18" t="s">
        <v>435</v>
      </c>
      <c r="W106" s="18" t="s">
        <v>436</v>
      </c>
      <c r="X106" s="18">
        <v>47</v>
      </c>
      <c r="Y106" s="18">
        <v>168</v>
      </c>
      <c r="Z106" s="18">
        <v>8</v>
      </c>
      <c r="AA106" s="18">
        <v>30</v>
      </c>
      <c r="AB106" s="18">
        <v>168</v>
      </c>
      <c r="AC106" s="20" t="str">
        <f>VLOOKUP(F:F,[1]县直单位!$E$1:$AC$65536,24,0)</f>
        <v>否</v>
      </c>
      <c r="AD106" s="20" t="str">
        <f>VLOOKUP(F:F,[1]县直单位!$E$1:$AC$65536,25,0)</f>
        <v>否</v>
      </c>
      <c r="AE106" s="20" t="s">
        <v>47</v>
      </c>
      <c r="AF106" s="20"/>
    </row>
    <row r="107" s="4" customFormat="1" ht="22.5" spans="1:32">
      <c r="A107" s="18">
        <v>101</v>
      </c>
      <c r="B107" s="19" t="s">
        <v>449</v>
      </c>
      <c r="C107" s="18" t="s">
        <v>38</v>
      </c>
      <c r="D107" s="18" t="s">
        <v>39</v>
      </c>
      <c r="E107" s="18" t="s">
        <v>40</v>
      </c>
      <c r="F107" s="19" t="s">
        <v>449</v>
      </c>
      <c r="G107" s="18" t="s">
        <v>41</v>
      </c>
      <c r="H107" s="18" t="str">
        <f>VLOOKUP(F:F,'[2]26年度申报项目'!$E$1:$H$65536,3,0)</f>
        <v>大良镇</v>
      </c>
      <c r="I107" s="18" t="str">
        <f>VLOOKUP(F:F,'[2]26年度申报项目'!$E$1:$H$65536,4,0)</f>
        <v>新和村</v>
      </c>
      <c r="J107" s="20">
        <v>20260301</v>
      </c>
      <c r="K107" s="20">
        <v>20260930</v>
      </c>
      <c r="L107" s="20">
        <v>27.9</v>
      </c>
      <c r="M107" s="18">
        <v>27.9</v>
      </c>
      <c r="N107" s="18">
        <v>0</v>
      </c>
      <c r="O107" s="18">
        <v>0</v>
      </c>
      <c r="P107" s="19" t="s">
        <v>450</v>
      </c>
      <c r="Q107" s="19" t="s">
        <v>451</v>
      </c>
      <c r="R107" s="18" t="s">
        <v>170</v>
      </c>
      <c r="S107" s="18" t="s">
        <v>47</v>
      </c>
      <c r="T107" s="18" t="s">
        <v>434</v>
      </c>
      <c r="U107" s="18" t="s">
        <v>434</v>
      </c>
      <c r="V107" s="18" t="s">
        <v>435</v>
      </c>
      <c r="W107" s="18" t="s">
        <v>436</v>
      </c>
      <c r="X107" s="18">
        <v>123</v>
      </c>
      <c r="Y107" s="18">
        <v>484</v>
      </c>
      <c r="Z107" s="18">
        <v>27</v>
      </c>
      <c r="AA107" s="18">
        <v>87</v>
      </c>
      <c r="AB107" s="18">
        <v>484</v>
      </c>
      <c r="AC107" s="20" t="str">
        <f>VLOOKUP(F:F,[1]县直单位!$E$1:$AC$65536,24,0)</f>
        <v>否</v>
      </c>
      <c r="AD107" s="20" t="str">
        <f>VLOOKUP(F:F,[1]县直单位!$E$1:$AC$65536,25,0)</f>
        <v>否</v>
      </c>
      <c r="AE107" s="20" t="s">
        <v>47</v>
      </c>
      <c r="AF107" s="20"/>
    </row>
    <row r="108" s="4" customFormat="1" ht="45" spans="1:32">
      <c r="A108" s="18">
        <v>102</v>
      </c>
      <c r="B108" s="19" t="s">
        <v>452</v>
      </c>
      <c r="C108" s="18" t="s">
        <v>38</v>
      </c>
      <c r="D108" s="18" t="s">
        <v>39</v>
      </c>
      <c r="E108" s="18" t="s">
        <v>40</v>
      </c>
      <c r="F108" s="19" t="s">
        <v>452</v>
      </c>
      <c r="G108" s="18" t="s">
        <v>41</v>
      </c>
      <c r="H108" s="18" t="str">
        <f>VLOOKUP(F:F,'[2]26年度申报项目'!$E$1:$H$65536,3,0)</f>
        <v>大良镇</v>
      </c>
      <c r="I108" s="18" t="str">
        <f>VLOOKUP(F:F,'[2]26年度申报项目'!$E$1:$H$65536,4,0)</f>
        <v>石门村</v>
      </c>
      <c r="J108" s="20">
        <v>20260301</v>
      </c>
      <c r="K108" s="20">
        <v>20260930</v>
      </c>
      <c r="L108" s="20">
        <v>40</v>
      </c>
      <c r="M108" s="18">
        <v>40</v>
      </c>
      <c r="N108" s="18">
        <v>0</v>
      </c>
      <c r="O108" s="18">
        <v>0</v>
      </c>
      <c r="P108" s="19" t="s">
        <v>453</v>
      </c>
      <c r="Q108" s="19" t="s">
        <v>454</v>
      </c>
      <c r="R108" s="18" t="s">
        <v>170</v>
      </c>
      <c r="S108" s="18" t="s">
        <v>47</v>
      </c>
      <c r="T108" s="18" t="s">
        <v>434</v>
      </c>
      <c r="U108" s="18" t="s">
        <v>434</v>
      </c>
      <c r="V108" s="18" t="s">
        <v>435</v>
      </c>
      <c r="W108" s="18" t="s">
        <v>436</v>
      </c>
      <c r="X108" s="18">
        <v>60</v>
      </c>
      <c r="Y108" s="18">
        <v>184</v>
      </c>
      <c r="Z108" s="18">
        <v>5</v>
      </c>
      <c r="AA108" s="18">
        <v>16</v>
      </c>
      <c r="AB108" s="18">
        <v>184</v>
      </c>
      <c r="AC108" s="20" t="str">
        <f>VLOOKUP(F:F,[1]县直单位!$E$1:$AC$65536,24,0)</f>
        <v>否</v>
      </c>
      <c r="AD108" s="20" t="str">
        <f>VLOOKUP(F:F,[1]县直单位!$E$1:$AC$65536,25,0)</f>
        <v>否</v>
      </c>
      <c r="AE108" s="20" t="s">
        <v>47</v>
      </c>
      <c r="AF108" s="20"/>
    </row>
    <row r="109" s="4" customFormat="1" ht="45" spans="1:32">
      <c r="A109" s="18">
        <v>103</v>
      </c>
      <c r="B109" s="19" t="s">
        <v>455</v>
      </c>
      <c r="C109" s="18" t="s">
        <v>38</v>
      </c>
      <c r="D109" s="18" t="s">
        <v>107</v>
      </c>
      <c r="E109" s="18" t="s">
        <v>119</v>
      </c>
      <c r="F109" s="19" t="s">
        <v>455</v>
      </c>
      <c r="G109" s="18" t="s">
        <v>41</v>
      </c>
      <c r="H109" s="18" t="str">
        <f>VLOOKUP(F:F,'[2]26年度申报项目'!$E$1:$H$65536,3,0)</f>
        <v>大良镇</v>
      </c>
      <c r="I109" s="18" t="str">
        <f>VLOOKUP(F:F,'[2]26年度申报项目'!$E$1:$H$65536,4,0)</f>
        <v>山口村</v>
      </c>
      <c r="J109" s="20">
        <v>20260301</v>
      </c>
      <c r="K109" s="20">
        <v>20260930</v>
      </c>
      <c r="L109" s="20">
        <v>120</v>
      </c>
      <c r="M109" s="18">
        <v>120</v>
      </c>
      <c r="N109" s="18">
        <v>0</v>
      </c>
      <c r="O109" s="18">
        <v>0</v>
      </c>
      <c r="P109" s="19" t="s">
        <v>456</v>
      </c>
      <c r="Q109" s="19" t="s">
        <v>221</v>
      </c>
      <c r="R109" s="18" t="s">
        <v>170</v>
      </c>
      <c r="S109" s="18" t="s">
        <v>47</v>
      </c>
      <c r="T109" s="18" t="s">
        <v>434</v>
      </c>
      <c r="U109" s="18" t="s">
        <v>434</v>
      </c>
      <c r="V109" s="18" t="s">
        <v>435</v>
      </c>
      <c r="W109" s="18" t="s">
        <v>436</v>
      </c>
      <c r="X109" s="18">
        <v>160</v>
      </c>
      <c r="Y109" s="18">
        <v>650</v>
      </c>
      <c r="Z109" s="18">
        <v>40</v>
      </c>
      <c r="AA109" s="18">
        <v>165</v>
      </c>
      <c r="AB109" s="18">
        <v>650</v>
      </c>
      <c r="AC109" s="20" t="str">
        <f>VLOOKUP(F:F,[1]县直单位!$E$1:$AC$65536,24,0)</f>
        <v>否</v>
      </c>
      <c r="AD109" s="20" t="str">
        <f>VLOOKUP(F:F,[1]县直单位!$E$1:$AC$65536,25,0)</f>
        <v>否</v>
      </c>
      <c r="AE109" s="20" t="s">
        <v>47</v>
      </c>
      <c r="AF109" s="20"/>
    </row>
    <row r="110" s="4" customFormat="1" ht="33.75" spans="1:32">
      <c r="A110" s="18">
        <v>104</v>
      </c>
      <c r="B110" s="19" t="s">
        <v>457</v>
      </c>
      <c r="C110" s="18" t="s">
        <v>190</v>
      </c>
      <c r="D110" s="18" t="s">
        <v>191</v>
      </c>
      <c r="E110" s="18" t="s">
        <v>70</v>
      </c>
      <c r="F110" s="19" t="s">
        <v>457</v>
      </c>
      <c r="G110" s="18" t="s">
        <v>41</v>
      </c>
      <c r="H110" s="18" t="str">
        <f>VLOOKUP(F:F,'[2]26年度申报项目'!$E$1:$H$65536,3,0)</f>
        <v>大良镇</v>
      </c>
      <c r="I110" s="18" t="str">
        <f>VLOOKUP(F:F,'[2]26年度申报项目'!$E$1:$H$65536,4,0)</f>
        <v>各村</v>
      </c>
      <c r="J110" s="20">
        <v>20260301</v>
      </c>
      <c r="K110" s="20">
        <v>20260930</v>
      </c>
      <c r="L110" s="20">
        <v>120</v>
      </c>
      <c r="M110" s="18">
        <v>120</v>
      </c>
      <c r="N110" s="18">
        <v>0</v>
      </c>
      <c r="O110" s="18">
        <v>0</v>
      </c>
      <c r="P110" s="19" t="s">
        <v>458</v>
      </c>
      <c r="Q110" s="19" t="s">
        <v>459</v>
      </c>
      <c r="R110" s="18" t="s">
        <v>170</v>
      </c>
      <c r="S110" s="18" t="s">
        <v>47</v>
      </c>
      <c r="T110" s="18" t="s">
        <v>434</v>
      </c>
      <c r="U110" s="18" t="s">
        <v>434</v>
      </c>
      <c r="V110" s="18" t="s">
        <v>435</v>
      </c>
      <c r="W110" s="18" t="s">
        <v>436</v>
      </c>
      <c r="X110" s="18">
        <v>32390</v>
      </c>
      <c r="Y110" s="18">
        <v>126583</v>
      </c>
      <c r="Z110" s="18">
        <v>1252</v>
      </c>
      <c r="AA110" s="18">
        <v>4126</v>
      </c>
      <c r="AB110" s="18">
        <v>126583</v>
      </c>
      <c r="AC110" s="20" t="str">
        <f>VLOOKUP(F:F,[1]县直单位!$E$1:$AC$65536,24,0)</f>
        <v>否</v>
      </c>
      <c r="AD110" s="20" t="str">
        <f>VLOOKUP(F:F,[1]县直单位!$E$1:$AC$65536,25,0)</f>
        <v>否</v>
      </c>
      <c r="AE110" s="20" t="s">
        <v>47</v>
      </c>
      <c r="AF110" s="20"/>
    </row>
    <row r="111" s="4" customFormat="1" ht="22.5" spans="1:32">
      <c r="A111" s="18">
        <v>105</v>
      </c>
      <c r="B111" s="19" t="s">
        <v>460</v>
      </c>
      <c r="C111" s="18" t="s">
        <v>38</v>
      </c>
      <c r="D111" s="18" t="s">
        <v>39</v>
      </c>
      <c r="E111" s="18" t="s">
        <v>40</v>
      </c>
      <c r="F111" s="19" t="s">
        <v>460</v>
      </c>
      <c r="G111" s="18" t="s">
        <v>41</v>
      </c>
      <c r="H111" s="18" t="str">
        <f>VLOOKUP(F:F,'[2]26年度申报项目'!$E$1:$H$65536,3,0)</f>
        <v>大坡乡</v>
      </c>
      <c r="I111" s="18" t="str">
        <f>VLOOKUP(F:F,'[2]26年度申报项目'!$E$1:$H$65536,4,0)</f>
        <v>福下村</v>
      </c>
      <c r="J111" s="20" t="s">
        <v>42</v>
      </c>
      <c r="K111" s="20" t="s">
        <v>58</v>
      </c>
      <c r="L111" s="20">
        <v>61</v>
      </c>
      <c r="M111" s="18">
        <v>61</v>
      </c>
      <c r="N111" s="18">
        <v>0</v>
      </c>
      <c r="O111" s="18">
        <v>0</v>
      </c>
      <c r="P111" s="19" t="s">
        <v>461</v>
      </c>
      <c r="Q111" s="19" t="s">
        <v>462</v>
      </c>
      <c r="R111" s="18" t="s">
        <v>170</v>
      </c>
      <c r="S111" s="18" t="s">
        <v>47</v>
      </c>
      <c r="T111" s="18" t="s">
        <v>463</v>
      </c>
      <c r="U111" s="18" t="s">
        <v>463</v>
      </c>
      <c r="V111" s="18" t="s">
        <v>464</v>
      </c>
      <c r="W111" s="18">
        <v>8422026</v>
      </c>
      <c r="X111" s="18">
        <v>29</v>
      </c>
      <c r="Y111" s="18">
        <v>102</v>
      </c>
      <c r="Z111" s="18">
        <v>11</v>
      </c>
      <c r="AA111" s="18">
        <v>33</v>
      </c>
      <c r="AB111" s="18">
        <v>33</v>
      </c>
      <c r="AC111" s="20" t="str">
        <f>VLOOKUP(F:F,[1]县直单位!$E$1:$AC$65536,24,0)</f>
        <v>否</v>
      </c>
      <c r="AD111" s="20" t="str">
        <f>VLOOKUP(F:F,[1]县直单位!$E$1:$AC$65536,25,0)</f>
        <v>否</v>
      </c>
      <c r="AE111" s="20" t="s">
        <v>47</v>
      </c>
      <c r="AF111" s="20"/>
    </row>
    <row r="112" s="4" customFormat="1" ht="22.5" spans="1:32">
      <c r="A112" s="18">
        <v>106</v>
      </c>
      <c r="B112" s="19" t="s">
        <v>465</v>
      </c>
      <c r="C112" s="18" t="s">
        <v>38</v>
      </c>
      <c r="D112" s="18" t="s">
        <v>39</v>
      </c>
      <c r="E112" s="18" t="s">
        <v>40</v>
      </c>
      <c r="F112" s="19" t="s">
        <v>465</v>
      </c>
      <c r="G112" s="18" t="s">
        <v>41</v>
      </c>
      <c r="H112" s="18" t="str">
        <f>VLOOKUP(F:F,'[2]26年度申报项目'!$E$1:$H$65536,3,0)</f>
        <v>大坡乡</v>
      </c>
      <c r="I112" s="18" t="str">
        <f>VLOOKUP(F:F,'[2]26年度申报项目'!$E$1:$H$65536,4,0)</f>
        <v>星下村</v>
      </c>
      <c r="J112" s="20" t="s">
        <v>42</v>
      </c>
      <c r="K112" s="20" t="s">
        <v>58</v>
      </c>
      <c r="L112" s="20">
        <v>45</v>
      </c>
      <c r="M112" s="18">
        <v>45</v>
      </c>
      <c r="N112" s="18">
        <v>0</v>
      </c>
      <c r="O112" s="18">
        <v>0</v>
      </c>
      <c r="P112" s="19" t="s">
        <v>466</v>
      </c>
      <c r="Q112" s="19" t="s">
        <v>462</v>
      </c>
      <c r="R112" s="18" t="s">
        <v>276</v>
      </c>
      <c r="S112" s="18" t="s">
        <v>47</v>
      </c>
      <c r="T112" s="18" t="s">
        <v>463</v>
      </c>
      <c r="U112" s="18" t="s">
        <v>463</v>
      </c>
      <c r="V112" s="18" t="s">
        <v>464</v>
      </c>
      <c r="W112" s="18">
        <v>8422026</v>
      </c>
      <c r="X112" s="18">
        <v>22</v>
      </c>
      <c r="Y112" s="18">
        <v>67</v>
      </c>
      <c r="Z112" s="18">
        <v>12</v>
      </c>
      <c r="AA112" s="18">
        <v>36</v>
      </c>
      <c r="AB112" s="18">
        <v>36</v>
      </c>
      <c r="AC112" s="20" t="str">
        <f>VLOOKUP(F:F,[1]县直单位!$E$1:$AC$65536,24,0)</f>
        <v>否</v>
      </c>
      <c r="AD112" s="20" t="str">
        <f>VLOOKUP(F:F,[1]县直单位!$E$1:$AC$65536,25,0)</f>
        <v>否</v>
      </c>
      <c r="AE112" s="20" t="s">
        <v>47</v>
      </c>
      <c r="AF112" s="20"/>
    </row>
    <row r="113" s="4" customFormat="1" ht="33.75" spans="1:32">
      <c r="A113" s="18">
        <v>107</v>
      </c>
      <c r="B113" s="19" t="s">
        <v>467</v>
      </c>
      <c r="C113" s="18" t="s">
        <v>38</v>
      </c>
      <c r="D113" s="18" t="s">
        <v>81</v>
      </c>
      <c r="E113" s="18" t="s">
        <v>468</v>
      </c>
      <c r="F113" s="19" t="s">
        <v>467</v>
      </c>
      <c r="G113" s="18" t="s">
        <v>41</v>
      </c>
      <c r="H113" s="18" t="str">
        <f>VLOOKUP(F:F,'[2]26年度申报项目'!$E$1:$H$65536,3,0)</f>
        <v>大坡乡</v>
      </c>
      <c r="I113" s="18" t="str">
        <f>VLOOKUP(F:F,'[2]26年度申报项目'!$E$1:$H$65536,4,0)</f>
        <v>治安村</v>
      </c>
      <c r="J113" s="20" t="s">
        <v>42</v>
      </c>
      <c r="K113" s="20" t="s">
        <v>58</v>
      </c>
      <c r="L113" s="20">
        <v>210</v>
      </c>
      <c r="M113" s="18">
        <v>210</v>
      </c>
      <c r="N113" s="18">
        <v>0</v>
      </c>
      <c r="O113" s="18">
        <v>0</v>
      </c>
      <c r="P113" s="19" t="s">
        <v>469</v>
      </c>
      <c r="Q113" s="19" t="s">
        <v>470</v>
      </c>
      <c r="R113" s="18" t="s">
        <v>46</v>
      </c>
      <c r="S113" s="18" t="s">
        <v>47</v>
      </c>
      <c r="T113" s="18" t="s">
        <v>463</v>
      </c>
      <c r="U113" s="18" t="s">
        <v>463</v>
      </c>
      <c r="V113" s="18" t="s">
        <v>464</v>
      </c>
      <c r="W113" s="18">
        <v>8422026</v>
      </c>
      <c r="X113" s="18">
        <v>455</v>
      </c>
      <c r="Y113" s="18">
        <v>1660</v>
      </c>
      <c r="Z113" s="18">
        <v>96</v>
      </c>
      <c r="AA113" s="18">
        <v>341</v>
      </c>
      <c r="AB113" s="18">
        <v>1660</v>
      </c>
      <c r="AC113" s="20" t="str">
        <f>VLOOKUP(F:F,[1]县直单位!$E$1:$AC$65536,24,0)</f>
        <v>否</v>
      </c>
      <c r="AD113" s="20" t="str">
        <f>VLOOKUP(F:F,[1]县直单位!$E$1:$AC$65536,25,0)</f>
        <v>否</v>
      </c>
      <c r="AE113" s="20" t="s">
        <v>47</v>
      </c>
      <c r="AF113" s="20"/>
    </row>
    <row r="114" s="4" customFormat="1" ht="45" spans="1:32">
      <c r="A114" s="18">
        <v>108</v>
      </c>
      <c r="B114" s="19" t="s">
        <v>471</v>
      </c>
      <c r="C114" s="18" t="s">
        <v>190</v>
      </c>
      <c r="D114" s="18" t="s">
        <v>191</v>
      </c>
      <c r="E114" s="18" t="s">
        <v>192</v>
      </c>
      <c r="F114" s="19" t="s">
        <v>471</v>
      </c>
      <c r="G114" s="18" t="s">
        <v>41</v>
      </c>
      <c r="H114" s="18" t="str">
        <f>VLOOKUP(F:F,'[2]26年度申报项目'!$E$1:$H$65536,3,0)</f>
        <v>大坡乡</v>
      </c>
      <c r="I114" s="18" t="str">
        <f>VLOOKUP(F:F,'[2]26年度申报项目'!$E$1:$H$65536,4,0)</f>
        <v>福下村</v>
      </c>
      <c r="J114" s="20" t="s">
        <v>42</v>
      </c>
      <c r="K114" s="20" t="s">
        <v>58</v>
      </c>
      <c r="L114" s="20">
        <v>56</v>
      </c>
      <c r="M114" s="18">
        <v>56</v>
      </c>
      <c r="N114" s="18">
        <v>0</v>
      </c>
      <c r="O114" s="18">
        <v>0</v>
      </c>
      <c r="P114" s="19" t="s">
        <v>472</v>
      </c>
      <c r="Q114" s="19" t="s">
        <v>473</v>
      </c>
      <c r="R114" s="18" t="s">
        <v>276</v>
      </c>
      <c r="S114" s="18" t="s">
        <v>47</v>
      </c>
      <c r="T114" s="18" t="s">
        <v>463</v>
      </c>
      <c r="U114" s="18" t="s">
        <v>463</v>
      </c>
      <c r="V114" s="18" t="s">
        <v>464</v>
      </c>
      <c r="W114" s="18">
        <v>8422026</v>
      </c>
      <c r="X114" s="18">
        <v>66</v>
      </c>
      <c r="Y114" s="18">
        <v>208</v>
      </c>
      <c r="Z114" s="18">
        <v>28</v>
      </c>
      <c r="AA114" s="18">
        <v>89</v>
      </c>
      <c r="AB114" s="18">
        <v>89</v>
      </c>
      <c r="AC114" s="20" t="str">
        <f>VLOOKUP(F:F,[1]县直单位!$E$1:$AC$65536,24,0)</f>
        <v>否</v>
      </c>
      <c r="AD114" s="20" t="str">
        <f>VLOOKUP(F:F,[1]县直单位!$E$1:$AC$65536,25,0)</f>
        <v>否</v>
      </c>
      <c r="AE114" s="20" t="s">
        <v>47</v>
      </c>
      <c r="AF114" s="20"/>
    </row>
    <row r="115" s="4" customFormat="1" ht="33.75" spans="1:32">
      <c r="A115" s="18">
        <v>109</v>
      </c>
      <c r="B115" s="19" t="s">
        <v>474</v>
      </c>
      <c r="C115" s="18" t="s">
        <v>190</v>
      </c>
      <c r="D115" s="18" t="s">
        <v>191</v>
      </c>
      <c r="E115" s="18" t="s">
        <v>223</v>
      </c>
      <c r="F115" s="19" t="s">
        <v>474</v>
      </c>
      <c r="G115" s="18" t="s">
        <v>41</v>
      </c>
      <c r="H115" s="18" t="str">
        <f>VLOOKUP(F:F,'[2]26年度申报项目'!$E$1:$H$65536,3,0)</f>
        <v>大坡乡</v>
      </c>
      <c r="I115" s="18" t="str">
        <f>VLOOKUP(F:F,'[2]26年度申报项目'!$E$1:$H$65536,4,0)</f>
        <v>治安村</v>
      </c>
      <c r="J115" s="20" t="s">
        <v>42</v>
      </c>
      <c r="K115" s="20" t="s">
        <v>58</v>
      </c>
      <c r="L115" s="20">
        <v>40</v>
      </c>
      <c r="M115" s="18">
        <v>40</v>
      </c>
      <c r="N115" s="18">
        <v>0</v>
      </c>
      <c r="O115" s="18">
        <v>0</v>
      </c>
      <c r="P115" s="19" t="s">
        <v>475</v>
      </c>
      <c r="Q115" s="19" t="s">
        <v>225</v>
      </c>
      <c r="R115" s="18" t="s">
        <v>304</v>
      </c>
      <c r="S115" s="18" t="s">
        <v>47</v>
      </c>
      <c r="T115" s="18" t="s">
        <v>463</v>
      </c>
      <c r="U115" s="18" t="s">
        <v>463</v>
      </c>
      <c r="V115" s="18" t="s">
        <v>464</v>
      </c>
      <c r="W115" s="18">
        <v>8422026</v>
      </c>
      <c r="X115" s="18">
        <v>455</v>
      </c>
      <c r="Y115" s="18">
        <v>1660</v>
      </c>
      <c r="Z115" s="18">
        <v>96</v>
      </c>
      <c r="AA115" s="18">
        <v>341</v>
      </c>
      <c r="AB115" s="18">
        <v>1660</v>
      </c>
      <c r="AC115" s="20" t="str">
        <f>VLOOKUP(F:F,[1]县直单位!$E$1:$AC$65536,24,0)</f>
        <v>否</v>
      </c>
      <c r="AD115" s="20" t="str">
        <f>VLOOKUP(F:F,[1]县直单位!$E$1:$AC$65536,25,0)</f>
        <v>否</v>
      </c>
      <c r="AE115" s="20" t="s">
        <v>47</v>
      </c>
      <c r="AF115" s="20"/>
    </row>
    <row r="116" s="4" customFormat="1" ht="33.75" spans="1:32">
      <c r="A116" s="18">
        <v>110</v>
      </c>
      <c r="B116" s="19" t="s">
        <v>476</v>
      </c>
      <c r="C116" s="18" t="s">
        <v>190</v>
      </c>
      <c r="D116" s="18" t="s">
        <v>191</v>
      </c>
      <c r="E116" s="18" t="s">
        <v>223</v>
      </c>
      <c r="F116" s="19" t="s">
        <v>476</v>
      </c>
      <c r="G116" s="18" t="s">
        <v>41</v>
      </c>
      <c r="H116" s="18" t="str">
        <f>VLOOKUP(F:F,'[2]26年度申报项目'!$E$1:$H$65536,3,0)</f>
        <v>大坡乡</v>
      </c>
      <c r="I116" s="18" t="str">
        <f>VLOOKUP(F:F,'[2]26年度申报项目'!$E$1:$H$65536,4,0)</f>
        <v>同仕村</v>
      </c>
      <c r="J116" s="20" t="s">
        <v>42</v>
      </c>
      <c r="K116" s="20" t="s">
        <v>58</v>
      </c>
      <c r="L116" s="20">
        <v>40</v>
      </c>
      <c r="M116" s="18">
        <v>40</v>
      </c>
      <c r="N116" s="18">
        <v>0</v>
      </c>
      <c r="O116" s="18">
        <v>0</v>
      </c>
      <c r="P116" s="19" t="s">
        <v>477</v>
      </c>
      <c r="Q116" s="19" t="s">
        <v>225</v>
      </c>
      <c r="R116" s="18" t="s">
        <v>70</v>
      </c>
      <c r="S116" s="18" t="s">
        <v>47</v>
      </c>
      <c r="T116" s="18" t="s">
        <v>463</v>
      </c>
      <c r="U116" s="18" t="s">
        <v>463</v>
      </c>
      <c r="V116" s="18" t="s">
        <v>464</v>
      </c>
      <c r="W116" s="18">
        <v>8422026</v>
      </c>
      <c r="X116" s="18">
        <v>452</v>
      </c>
      <c r="Y116" s="18">
        <v>1396</v>
      </c>
      <c r="Z116" s="18">
        <v>154</v>
      </c>
      <c r="AA116" s="18">
        <v>483</v>
      </c>
      <c r="AB116" s="18">
        <v>1396</v>
      </c>
      <c r="AC116" s="20" t="str">
        <f>VLOOKUP(F:F,[1]县直单位!$E$1:$AC$65536,24,0)</f>
        <v>否</v>
      </c>
      <c r="AD116" s="20" t="str">
        <f>VLOOKUP(F:F,[1]县直单位!$E$1:$AC$65536,25,0)</f>
        <v>否</v>
      </c>
      <c r="AE116" s="20" t="s">
        <v>47</v>
      </c>
      <c r="AF116" s="20"/>
    </row>
    <row r="117" s="4" customFormat="1" ht="45" spans="1:32">
      <c r="A117" s="18">
        <v>111</v>
      </c>
      <c r="B117" s="19" t="s">
        <v>478</v>
      </c>
      <c r="C117" s="18" t="s">
        <v>190</v>
      </c>
      <c r="D117" s="18" t="s">
        <v>262</v>
      </c>
      <c r="E117" s="18" t="s">
        <v>397</v>
      </c>
      <c r="F117" s="19" t="s">
        <v>478</v>
      </c>
      <c r="G117" s="18" t="s">
        <v>41</v>
      </c>
      <c r="H117" s="18" t="str">
        <f>VLOOKUP(F:F,'[2]26年度申报项目'!$E$1:$H$65536,3,0)</f>
        <v>大坡乡</v>
      </c>
      <c r="I117" s="18" t="str">
        <f>VLOOKUP(F:F,'[2]26年度申报项目'!$E$1:$H$65536,4,0)</f>
        <v>同仕村</v>
      </c>
      <c r="J117" s="20" t="s">
        <v>42</v>
      </c>
      <c r="K117" s="20" t="s">
        <v>92</v>
      </c>
      <c r="L117" s="20">
        <v>135</v>
      </c>
      <c r="M117" s="18">
        <v>135</v>
      </c>
      <c r="N117" s="18">
        <v>0</v>
      </c>
      <c r="O117" s="18">
        <v>0</v>
      </c>
      <c r="P117" s="19" t="s">
        <v>479</v>
      </c>
      <c r="Q117" s="19" t="s">
        <v>480</v>
      </c>
      <c r="R117" s="18" t="s">
        <v>276</v>
      </c>
      <c r="S117" s="18" t="s">
        <v>47</v>
      </c>
      <c r="T117" s="18" t="s">
        <v>463</v>
      </c>
      <c r="U117" s="18" t="s">
        <v>463</v>
      </c>
      <c r="V117" s="18" t="s">
        <v>464</v>
      </c>
      <c r="W117" s="18">
        <v>8422026</v>
      </c>
      <c r="X117" s="18">
        <v>89</v>
      </c>
      <c r="Y117" s="18">
        <v>269</v>
      </c>
      <c r="Z117" s="18">
        <v>29</v>
      </c>
      <c r="AA117" s="18">
        <v>73</v>
      </c>
      <c r="AB117" s="18">
        <v>269</v>
      </c>
      <c r="AC117" s="20" t="str">
        <f>VLOOKUP(F:F,[1]县直单位!$E$1:$AC$65536,24,0)</f>
        <v>否</v>
      </c>
      <c r="AD117" s="20" t="str">
        <f>VLOOKUP(F:F,[1]县直单位!$E$1:$AC$65536,25,0)</f>
        <v>否</v>
      </c>
      <c r="AE117" s="20" t="s">
        <v>47</v>
      </c>
      <c r="AF117" s="20"/>
    </row>
    <row r="118" s="4" customFormat="1" ht="33.75" spans="1:32">
      <c r="A118" s="18">
        <v>112</v>
      </c>
      <c r="B118" s="19" t="s">
        <v>481</v>
      </c>
      <c r="C118" s="18" t="s">
        <v>38</v>
      </c>
      <c r="D118" s="18" t="s">
        <v>39</v>
      </c>
      <c r="E118" s="18" t="s">
        <v>40</v>
      </c>
      <c r="F118" s="19" t="s">
        <v>481</v>
      </c>
      <c r="G118" s="18" t="s">
        <v>41</v>
      </c>
      <c r="H118" s="18" t="str">
        <f>VLOOKUP(F:F,'[3]1'!$E:$H,4,0)</f>
        <v>良村村</v>
      </c>
      <c r="I118" s="18" t="s">
        <v>137</v>
      </c>
      <c r="J118" s="20">
        <v>20260401</v>
      </c>
      <c r="K118" s="20">
        <v>20261231</v>
      </c>
      <c r="L118" s="20">
        <v>70</v>
      </c>
      <c r="M118" s="18">
        <v>70</v>
      </c>
      <c r="N118" s="18">
        <v>0</v>
      </c>
      <c r="O118" s="18">
        <v>0</v>
      </c>
      <c r="P118" s="19" t="s">
        <v>482</v>
      </c>
      <c r="Q118" s="19" t="s">
        <v>483</v>
      </c>
      <c r="R118" s="18" t="s">
        <v>70</v>
      </c>
      <c r="S118" s="18" t="s">
        <v>47</v>
      </c>
      <c r="T118" s="18" t="s">
        <v>484</v>
      </c>
      <c r="U118" s="18" t="s">
        <v>484</v>
      </c>
      <c r="V118" s="18" t="s">
        <v>485</v>
      </c>
      <c r="W118" s="18" t="s">
        <v>486</v>
      </c>
      <c r="X118" s="18">
        <v>308</v>
      </c>
      <c r="Y118" s="18">
        <v>909</v>
      </c>
      <c r="Z118" s="18">
        <v>113</v>
      </c>
      <c r="AA118" s="18">
        <v>418</v>
      </c>
      <c r="AB118" s="18">
        <v>909</v>
      </c>
      <c r="AC118" s="20" t="str">
        <f>VLOOKUP(F:F,[1]县直单位!$E$1:$AC$65536,24,0)</f>
        <v>否</v>
      </c>
      <c r="AD118" s="20" t="str">
        <f>VLOOKUP(F:F,[1]县直单位!$E$1:$AC$65536,25,0)</f>
        <v>否</v>
      </c>
      <c r="AE118" s="20" t="s">
        <v>47</v>
      </c>
      <c r="AF118" s="20"/>
    </row>
    <row r="119" s="4" customFormat="1" ht="22.5" spans="1:32">
      <c r="A119" s="18">
        <v>113</v>
      </c>
      <c r="B119" s="19" t="s">
        <v>487</v>
      </c>
      <c r="C119" s="18" t="s">
        <v>38</v>
      </c>
      <c r="D119" s="18" t="s">
        <v>39</v>
      </c>
      <c r="E119" s="18" t="s">
        <v>40</v>
      </c>
      <c r="F119" s="19" t="s">
        <v>487</v>
      </c>
      <c r="G119" s="18" t="s">
        <v>41</v>
      </c>
      <c r="H119" s="18" t="str">
        <f>VLOOKUP(F:F,'[3]1'!$E:$H,4,0)</f>
        <v>红日村</v>
      </c>
      <c r="I119" s="18" t="s">
        <v>148</v>
      </c>
      <c r="J119" s="20" t="s">
        <v>488</v>
      </c>
      <c r="K119" s="20" t="s">
        <v>43</v>
      </c>
      <c r="L119" s="20">
        <v>25</v>
      </c>
      <c r="M119" s="18">
        <v>25</v>
      </c>
      <c r="N119" s="18">
        <v>0</v>
      </c>
      <c r="O119" s="18">
        <v>0</v>
      </c>
      <c r="P119" s="19" t="s">
        <v>489</v>
      </c>
      <c r="Q119" s="19" t="s">
        <v>490</v>
      </c>
      <c r="R119" s="18" t="s">
        <v>66</v>
      </c>
      <c r="S119" s="18" t="s">
        <v>47</v>
      </c>
      <c r="T119" s="18" t="s">
        <v>484</v>
      </c>
      <c r="U119" s="18" t="s">
        <v>484</v>
      </c>
      <c r="V119" s="18" t="s">
        <v>485</v>
      </c>
      <c r="W119" s="18" t="s">
        <v>486</v>
      </c>
      <c r="X119" s="18">
        <v>625</v>
      </c>
      <c r="Y119" s="18">
        <v>734</v>
      </c>
      <c r="Z119" s="18">
        <v>108</v>
      </c>
      <c r="AA119" s="18">
        <v>423</v>
      </c>
      <c r="AB119" s="18">
        <v>1851</v>
      </c>
      <c r="AC119" s="20" t="str">
        <f>VLOOKUP(F:F,[1]县直单位!$E$1:$AC$65536,24,0)</f>
        <v>否</v>
      </c>
      <c r="AD119" s="20" t="str">
        <f>VLOOKUP(F:F,[1]县直单位!$E$1:$AC$65536,25,0)</f>
        <v>否</v>
      </c>
      <c r="AE119" s="20" t="s">
        <v>47</v>
      </c>
      <c r="AF119" s="20"/>
    </row>
    <row r="120" s="4" customFormat="1" ht="22.5" spans="1:32">
      <c r="A120" s="18">
        <v>114</v>
      </c>
      <c r="B120" s="19" t="s">
        <v>491</v>
      </c>
      <c r="C120" s="18" t="s">
        <v>38</v>
      </c>
      <c r="D120" s="18" t="s">
        <v>39</v>
      </c>
      <c r="E120" s="18" t="s">
        <v>40</v>
      </c>
      <c r="F120" s="19" t="s">
        <v>491</v>
      </c>
      <c r="G120" s="18" t="s">
        <v>41</v>
      </c>
      <c r="H120" s="18" t="str">
        <f>VLOOKUP(F:F,'[2]26年度申报项目'!$E$1:$H$65536,3,0)</f>
        <v>东起乡</v>
      </c>
      <c r="I120" s="18" t="s">
        <v>148</v>
      </c>
      <c r="J120" s="20">
        <v>20260401</v>
      </c>
      <c r="K120" s="20">
        <v>20261231</v>
      </c>
      <c r="L120" s="20">
        <v>50</v>
      </c>
      <c r="M120" s="18">
        <v>50</v>
      </c>
      <c r="N120" s="18">
        <v>0</v>
      </c>
      <c r="O120" s="18">
        <v>0</v>
      </c>
      <c r="P120" s="19" t="s">
        <v>492</v>
      </c>
      <c r="Q120" s="19" t="s">
        <v>303</v>
      </c>
      <c r="R120" s="18" t="s">
        <v>66</v>
      </c>
      <c r="S120" s="18" t="s">
        <v>47</v>
      </c>
      <c r="T120" s="18" t="s">
        <v>484</v>
      </c>
      <c r="U120" s="18" t="s">
        <v>484</v>
      </c>
      <c r="V120" s="18" t="s">
        <v>485</v>
      </c>
      <c r="W120" s="18" t="s">
        <v>486</v>
      </c>
      <c r="X120" s="18">
        <v>85</v>
      </c>
      <c r="Y120" s="18">
        <v>315</v>
      </c>
      <c r="Z120" s="18">
        <v>21</v>
      </c>
      <c r="AA120" s="18">
        <v>78</v>
      </c>
      <c r="AB120" s="18">
        <v>315</v>
      </c>
      <c r="AC120" s="20" t="str">
        <f>VLOOKUP(F:F,[1]县直单位!$E$1:$AC$65536,24,0)</f>
        <v>否</v>
      </c>
      <c r="AD120" s="20" t="str">
        <f>VLOOKUP(F:F,[1]县直单位!$E$1:$AC$65536,25,0)</f>
        <v>否</v>
      </c>
      <c r="AE120" s="20" t="s">
        <v>47</v>
      </c>
      <c r="AF120" s="20"/>
    </row>
    <row r="121" s="4" customFormat="1" ht="22.5" spans="1:32">
      <c r="A121" s="18">
        <v>115</v>
      </c>
      <c r="B121" s="19" t="s">
        <v>493</v>
      </c>
      <c r="C121" s="18" t="s">
        <v>38</v>
      </c>
      <c r="D121" s="18" t="s">
        <v>39</v>
      </c>
      <c r="E121" s="18" t="s">
        <v>40</v>
      </c>
      <c r="F121" s="19" t="s">
        <v>493</v>
      </c>
      <c r="G121" s="18" t="s">
        <v>41</v>
      </c>
      <c r="H121" s="18" t="str">
        <f>VLOOKUP(F:F,'[3]1'!$E:$H,4,0)</f>
        <v>红日村</v>
      </c>
      <c r="I121" s="18" t="s">
        <v>148</v>
      </c>
      <c r="J121" s="20" t="s">
        <v>488</v>
      </c>
      <c r="K121" s="20" t="s">
        <v>43</v>
      </c>
      <c r="L121" s="20">
        <v>85</v>
      </c>
      <c r="M121" s="18">
        <v>85</v>
      </c>
      <c r="N121" s="18">
        <v>0</v>
      </c>
      <c r="O121" s="18">
        <v>0</v>
      </c>
      <c r="P121" s="19" t="s">
        <v>494</v>
      </c>
      <c r="Q121" s="19" t="s">
        <v>490</v>
      </c>
      <c r="R121" s="18" t="s">
        <v>66</v>
      </c>
      <c r="S121" s="18" t="s">
        <v>47</v>
      </c>
      <c r="T121" s="18" t="s">
        <v>484</v>
      </c>
      <c r="U121" s="18" t="s">
        <v>484</v>
      </c>
      <c r="V121" s="18" t="s">
        <v>485</v>
      </c>
      <c r="W121" s="18" t="s">
        <v>486</v>
      </c>
      <c r="X121" s="18">
        <v>375</v>
      </c>
      <c r="Y121" s="18">
        <v>1285</v>
      </c>
      <c r="Z121" s="18">
        <v>74</v>
      </c>
      <c r="AA121" s="18">
        <v>273</v>
      </c>
      <c r="AB121" s="18">
        <v>1285</v>
      </c>
      <c r="AC121" s="20" t="str">
        <f>VLOOKUP(F:F,[1]县直单位!$E$1:$AC$65536,24,0)</f>
        <v>否</v>
      </c>
      <c r="AD121" s="20" t="str">
        <f>VLOOKUP(F:F,[1]县直单位!$E$1:$AC$65536,25,0)</f>
        <v>否</v>
      </c>
      <c r="AE121" s="20" t="s">
        <v>47</v>
      </c>
      <c r="AF121" s="20"/>
    </row>
    <row r="122" s="4" customFormat="1" ht="22.5" spans="1:32">
      <c r="A122" s="18">
        <v>116</v>
      </c>
      <c r="B122" s="19" t="s">
        <v>495</v>
      </c>
      <c r="C122" s="18" t="s">
        <v>38</v>
      </c>
      <c r="D122" s="18" t="s">
        <v>39</v>
      </c>
      <c r="E122" s="18" t="s">
        <v>40</v>
      </c>
      <c r="F122" s="19" t="s">
        <v>495</v>
      </c>
      <c r="G122" s="18" t="s">
        <v>41</v>
      </c>
      <c r="H122" s="18" t="str">
        <f>VLOOKUP(F:F,'[3]1'!$E:$H,4,0)</f>
        <v>红日村</v>
      </c>
      <c r="I122" s="18" t="s">
        <v>148</v>
      </c>
      <c r="J122" s="20" t="s">
        <v>488</v>
      </c>
      <c r="K122" s="20" t="s">
        <v>43</v>
      </c>
      <c r="L122" s="20">
        <v>50</v>
      </c>
      <c r="M122" s="18">
        <v>50</v>
      </c>
      <c r="N122" s="18">
        <v>0</v>
      </c>
      <c r="O122" s="18">
        <v>0</v>
      </c>
      <c r="P122" s="19" t="s">
        <v>496</v>
      </c>
      <c r="Q122" s="19" t="s">
        <v>497</v>
      </c>
      <c r="R122" s="18" t="s">
        <v>66</v>
      </c>
      <c r="S122" s="18" t="s">
        <v>47</v>
      </c>
      <c r="T122" s="18" t="s">
        <v>484</v>
      </c>
      <c r="U122" s="18" t="s">
        <v>484</v>
      </c>
      <c r="V122" s="18" t="s">
        <v>485</v>
      </c>
      <c r="W122" s="18" t="s">
        <v>486</v>
      </c>
      <c r="X122" s="18">
        <v>30</v>
      </c>
      <c r="Y122" s="18">
        <v>95</v>
      </c>
      <c r="Z122" s="18">
        <v>0</v>
      </c>
      <c r="AA122" s="18">
        <v>0</v>
      </c>
      <c r="AB122" s="18">
        <v>95</v>
      </c>
      <c r="AC122" s="20" t="str">
        <f>VLOOKUP(F:F,[1]县直单位!$E$1:$AC$65536,24,0)</f>
        <v>否</v>
      </c>
      <c r="AD122" s="20" t="str">
        <f>VLOOKUP(F:F,[1]县直单位!$E$1:$AC$65536,25,0)</f>
        <v>否</v>
      </c>
      <c r="AE122" s="20" t="s">
        <v>47</v>
      </c>
      <c r="AF122" s="20"/>
    </row>
    <row r="123" s="4" customFormat="1" ht="45" spans="1:32">
      <c r="A123" s="18">
        <v>117</v>
      </c>
      <c r="B123" s="19" t="s">
        <v>498</v>
      </c>
      <c r="C123" s="18" t="s">
        <v>38</v>
      </c>
      <c r="D123" s="18" t="s">
        <v>39</v>
      </c>
      <c r="E123" s="18" t="s">
        <v>40</v>
      </c>
      <c r="F123" s="19" t="s">
        <v>498</v>
      </c>
      <c r="G123" s="18" t="s">
        <v>41</v>
      </c>
      <c r="H123" s="18" t="str">
        <f>VLOOKUP(F:F,'[2]26年度申报项目'!$E$1:$H$65536,3,0)</f>
        <v>东起乡</v>
      </c>
      <c r="I123" s="18" t="str">
        <f>VLOOKUP(F:F,'[2]26年度申报项目'!$E$1:$H$65536,4,0)</f>
        <v>崖脚村</v>
      </c>
      <c r="J123" s="20" t="s">
        <v>488</v>
      </c>
      <c r="K123" s="20" t="s">
        <v>43</v>
      </c>
      <c r="L123" s="20">
        <v>60</v>
      </c>
      <c r="M123" s="18">
        <v>60</v>
      </c>
      <c r="N123" s="18">
        <v>0</v>
      </c>
      <c r="O123" s="18">
        <v>0</v>
      </c>
      <c r="P123" s="19" t="s">
        <v>499</v>
      </c>
      <c r="Q123" s="19" t="s">
        <v>500</v>
      </c>
      <c r="R123" s="18" t="s">
        <v>66</v>
      </c>
      <c r="S123" s="18" t="s">
        <v>47</v>
      </c>
      <c r="T123" s="18" t="s">
        <v>484</v>
      </c>
      <c r="U123" s="18" t="s">
        <v>484</v>
      </c>
      <c r="V123" s="18" t="s">
        <v>485</v>
      </c>
      <c r="W123" s="18" t="s">
        <v>486</v>
      </c>
      <c r="X123" s="18">
        <v>165</v>
      </c>
      <c r="Y123" s="18">
        <v>487</v>
      </c>
      <c r="Z123" s="18">
        <v>32</v>
      </c>
      <c r="AA123" s="18">
        <v>108</v>
      </c>
      <c r="AB123" s="18">
        <v>487</v>
      </c>
      <c r="AC123" s="20" t="str">
        <f>VLOOKUP(F:F,[1]县直单位!$E$1:$AC$65536,24,0)</f>
        <v>否</v>
      </c>
      <c r="AD123" s="20" t="str">
        <f>VLOOKUP(F:F,[1]县直单位!$E$1:$AC$65536,25,0)</f>
        <v>否</v>
      </c>
      <c r="AE123" s="20" t="s">
        <v>47</v>
      </c>
      <c r="AF123" s="20"/>
    </row>
    <row r="124" s="4" customFormat="1" ht="45" spans="1:32">
      <c r="A124" s="18">
        <v>118</v>
      </c>
      <c r="B124" s="19" t="s">
        <v>501</v>
      </c>
      <c r="C124" s="18" t="s">
        <v>190</v>
      </c>
      <c r="D124" s="18" t="s">
        <v>191</v>
      </c>
      <c r="E124" s="18" t="s">
        <v>192</v>
      </c>
      <c r="F124" s="19" t="s">
        <v>501</v>
      </c>
      <c r="G124" s="18" t="s">
        <v>41</v>
      </c>
      <c r="H124" s="18" t="str">
        <f>VLOOKUP(F:F,'[3]1'!$E:$H,4,0)</f>
        <v>安太村</v>
      </c>
      <c r="I124" s="18" t="s">
        <v>156</v>
      </c>
      <c r="J124" s="20" t="s">
        <v>488</v>
      </c>
      <c r="K124" s="20" t="s">
        <v>43</v>
      </c>
      <c r="L124" s="20">
        <v>30</v>
      </c>
      <c r="M124" s="18">
        <v>30</v>
      </c>
      <c r="N124" s="18">
        <v>0</v>
      </c>
      <c r="O124" s="18">
        <v>0</v>
      </c>
      <c r="P124" s="19" t="s">
        <v>501</v>
      </c>
      <c r="Q124" s="19" t="s">
        <v>502</v>
      </c>
      <c r="R124" s="18" t="s">
        <v>70</v>
      </c>
      <c r="S124" s="18" t="s">
        <v>47</v>
      </c>
      <c r="T124" s="18" t="s">
        <v>484</v>
      </c>
      <c r="U124" s="18" t="s">
        <v>484</v>
      </c>
      <c r="V124" s="18" t="s">
        <v>485</v>
      </c>
      <c r="W124" s="18" t="s">
        <v>486</v>
      </c>
      <c r="X124" s="18">
        <v>29</v>
      </c>
      <c r="Y124" s="18">
        <v>90</v>
      </c>
      <c r="Z124" s="18">
        <v>4</v>
      </c>
      <c r="AA124" s="18">
        <v>16</v>
      </c>
      <c r="AB124" s="18">
        <v>90</v>
      </c>
      <c r="AC124" s="20" t="str">
        <f>VLOOKUP(F:F,[1]县直单位!$E$1:$AC$65536,24,0)</f>
        <v>否</v>
      </c>
      <c r="AD124" s="20" t="str">
        <f>VLOOKUP(F:F,[1]县直单位!$E$1:$AC$65536,25,0)</f>
        <v>否</v>
      </c>
      <c r="AE124" s="20" t="s">
        <v>47</v>
      </c>
      <c r="AF124" s="20"/>
    </row>
    <row r="125" s="4" customFormat="1" ht="33.75" spans="1:32">
      <c r="A125" s="18">
        <v>119</v>
      </c>
      <c r="B125" s="19" t="s">
        <v>503</v>
      </c>
      <c r="C125" s="18" t="s">
        <v>190</v>
      </c>
      <c r="D125" s="18" t="s">
        <v>191</v>
      </c>
      <c r="E125" s="18" t="s">
        <v>223</v>
      </c>
      <c r="F125" s="19" t="s">
        <v>503</v>
      </c>
      <c r="G125" s="18" t="s">
        <v>41</v>
      </c>
      <c r="H125" s="18" t="str">
        <f>VLOOKUP(F:F,'[2]26年度申报项目'!$E$1:$H$65536,3,0)</f>
        <v>东起乡</v>
      </c>
      <c r="I125" s="18" t="str">
        <f>VLOOKUP(F:F,'[2]26年度申报项目'!$E$1:$H$65536,4,0)</f>
        <v>崖脚村</v>
      </c>
      <c r="J125" s="20">
        <v>20260401</v>
      </c>
      <c r="K125" s="20">
        <v>20261231</v>
      </c>
      <c r="L125" s="20">
        <v>20</v>
      </c>
      <c r="M125" s="18">
        <v>20</v>
      </c>
      <c r="N125" s="18">
        <v>0</v>
      </c>
      <c r="O125" s="18">
        <v>0</v>
      </c>
      <c r="P125" s="19" t="s">
        <v>504</v>
      </c>
      <c r="Q125" s="19" t="s">
        <v>505</v>
      </c>
      <c r="R125" s="18" t="s">
        <v>66</v>
      </c>
      <c r="S125" s="18" t="s">
        <v>47</v>
      </c>
      <c r="T125" s="18" t="s">
        <v>484</v>
      </c>
      <c r="U125" s="18" t="s">
        <v>484</v>
      </c>
      <c r="V125" s="18" t="s">
        <v>485</v>
      </c>
      <c r="W125" s="18" t="s">
        <v>486</v>
      </c>
      <c r="X125" s="18">
        <v>165</v>
      </c>
      <c r="Y125" s="18">
        <v>487</v>
      </c>
      <c r="Z125" s="18">
        <v>32</v>
      </c>
      <c r="AA125" s="18">
        <v>108</v>
      </c>
      <c r="AB125" s="18">
        <v>487</v>
      </c>
      <c r="AC125" s="20" t="str">
        <f>VLOOKUP(F:F,[1]县直单位!$E$1:$AC$65536,24,0)</f>
        <v>否</v>
      </c>
      <c r="AD125" s="20" t="str">
        <f>VLOOKUP(F:F,[1]县直单位!$E$1:$AC$65536,25,0)</f>
        <v>否</v>
      </c>
      <c r="AE125" s="20" t="s">
        <v>47</v>
      </c>
      <c r="AF125" s="20"/>
    </row>
    <row r="126" s="4" customFormat="1" ht="22.5" spans="1:32">
      <c r="A126" s="18">
        <v>120</v>
      </c>
      <c r="B126" s="19" t="s">
        <v>506</v>
      </c>
      <c r="C126" s="18" t="s">
        <v>190</v>
      </c>
      <c r="D126" s="18" t="s">
        <v>262</v>
      </c>
      <c r="E126" s="18" t="s">
        <v>397</v>
      </c>
      <c r="F126" s="19" t="s">
        <v>506</v>
      </c>
      <c r="G126" s="18" t="s">
        <v>41</v>
      </c>
      <c r="H126" s="18" t="str">
        <f>VLOOKUP(F:F,'[2]26年度申报项目'!$E$1:$H$65536,3,0)</f>
        <v>东起乡</v>
      </c>
      <c r="I126" s="18" t="str">
        <f>VLOOKUP(F:F,'[2]26年度申报项目'!$E$1:$H$65536,4,0)</f>
        <v>良村村</v>
      </c>
      <c r="J126" s="20" t="s">
        <v>42</v>
      </c>
      <c r="K126" s="20" t="s">
        <v>92</v>
      </c>
      <c r="L126" s="20">
        <v>20</v>
      </c>
      <c r="M126" s="18">
        <v>20</v>
      </c>
      <c r="N126" s="18">
        <v>0</v>
      </c>
      <c r="O126" s="18">
        <v>0</v>
      </c>
      <c r="P126" s="19" t="s">
        <v>507</v>
      </c>
      <c r="Q126" s="19" t="s">
        <v>508</v>
      </c>
      <c r="R126" s="18" t="s">
        <v>70</v>
      </c>
      <c r="S126" s="18" t="s">
        <v>47</v>
      </c>
      <c r="T126" s="18" t="s">
        <v>399</v>
      </c>
      <c r="U126" s="18" t="s">
        <v>484</v>
      </c>
      <c r="V126" s="18" t="s">
        <v>485</v>
      </c>
      <c r="W126" s="18" t="s">
        <v>486</v>
      </c>
      <c r="X126" s="18">
        <v>90</v>
      </c>
      <c r="Y126" s="18">
        <v>400</v>
      </c>
      <c r="Z126" s="18">
        <v>36</v>
      </c>
      <c r="AA126" s="18">
        <v>145</v>
      </c>
      <c r="AB126" s="18">
        <v>400</v>
      </c>
      <c r="AC126" s="20" t="str">
        <f>VLOOKUP(F:F,[1]县直单位!$E$1:$AC$65536,24,0)</f>
        <v>否</v>
      </c>
      <c r="AD126" s="20" t="str">
        <f>VLOOKUP(F:F,[1]县直单位!$E$1:$AC$65536,25,0)</f>
        <v>否</v>
      </c>
      <c r="AE126" s="20" t="s">
        <v>47</v>
      </c>
      <c r="AF126" s="20"/>
    </row>
    <row r="127" s="4" customFormat="1" ht="67.5" spans="1:32">
      <c r="A127" s="18">
        <v>121</v>
      </c>
      <c r="B127" s="19" t="s">
        <v>509</v>
      </c>
      <c r="C127" s="18" t="s">
        <v>190</v>
      </c>
      <c r="D127" s="18" t="s">
        <v>191</v>
      </c>
      <c r="E127" s="18" t="s">
        <v>223</v>
      </c>
      <c r="F127" s="19" t="s">
        <v>509</v>
      </c>
      <c r="G127" s="18" t="s">
        <v>41</v>
      </c>
      <c r="H127" s="18" t="s">
        <v>258</v>
      </c>
      <c r="I127" s="18" t="s">
        <v>510</v>
      </c>
      <c r="J127" s="20" t="s">
        <v>368</v>
      </c>
      <c r="K127" s="20" t="s">
        <v>511</v>
      </c>
      <c r="L127" s="20">
        <v>30</v>
      </c>
      <c r="M127" s="18">
        <v>30</v>
      </c>
      <c r="N127" s="18">
        <v>0</v>
      </c>
      <c r="O127" s="18">
        <v>0</v>
      </c>
      <c r="P127" s="19" t="s">
        <v>512</v>
      </c>
      <c r="Q127" s="19" t="s">
        <v>513</v>
      </c>
      <c r="R127" s="18" t="s">
        <v>514</v>
      </c>
      <c r="S127" s="18" t="s">
        <v>47</v>
      </c>
      <c r="T127" s="18" t="s">
        <v>515</v>
      </c>
      <c r="U127" s="18" t="s">
        <v>515</v>
      </c>
      <c r="V127" s="18" t="s">
        <v>516</v>
      </c>
      <c r="W127" s="18" t="s">
        <v>517</v>
      </c>
      <c r="X127" s="18">
        <v>125</v>
      </c>
      <c r="Y127" s="18">
        <v>453</v>
      </c>
      <c r="Z127" s="18">
        <v>37</v>
      </c>
      <c r="AA127" s="18">
        <v>158</v>
      </c>
      <c r="AB127" s="18">
        <v>453</v>
      </c>
      <c r="AC127" s="20" t="s">
        <v>518</v>
      </c>
      <c r="AD127" s="20" t="s">
        <v>212</v>
      </c>
      <c r="AE127" s="20" t="s">
        <v>47</v>
      </c>
      <c r="AF127" s="20"/>
    </row>
    <row r="128" s="4" customFormat="1" ht="67.5" spans="1:32">
      <c r="A128" s="18">
        <v>122</v>
      </c>
      <c r="B128" s="19" t="s">
        <v>519</v>
      </c>
      <c r="C128" s="18" t="s">
        <v>38</v>
      </c>
      <c r="D128" s="18" t="s">
        <v>39</v>
      </c>
      <c r="E128" s="18" t="s">
        <v>40</v>
      </c>
      <c r="F128" s="19" t="s">
        <v>519</v>
      </c>
      <c r="G128" s="18" t="s">
        <v>41</v>
      </c>
      <c r="H128" s="18" t="s">
        <v>258</v>
      </c>
      <c r="I128" s="18" t="s">
        <v>510</v>
      </c>
      <c r="J128" s="20" t="s">
        <v>157</v>
      </c>
      <c r="K128" s="20" t="s">
        <v>158</v>
      </c>
      <c r="L128" s="20">
        <v>10</v>
      </c>
      <c r="M128" s="18">
        <v>10</v>
      </c>
      <c r="N128" s="18">
        <v>0</v>
      </c>
      <c r="O128" s="18">
        <v>0</v>
      </c>
      <c r="P128" s="19" t="s">
        <v>520</v>
      </c>
      <c r="Q128" s="19" t="s">
        <v>521</v>
      </c>
      <c r="R128" s="18" t="s">
        <v>514</v>
      </c>
      <c r="S128" s="18" t="s">
        <v>47</v>
      </c>
      <c r="T128" s="18" t="s">
        <v>515</v>
      </c>
      <c r="U128" s="18" t="s">
        <v>515</v>
      </c>
      <c r="V128" s="18" t="s">
        <v>516</v>
      </c>
      <c r="W128" s="18" t="s">
        <v>517</v>
      </c>
      <c r="X128" s="18">
        <v>59</v>
      </c>
      <c r="Y128" s="18">
        <v>230</v>
      </c>
      <c r="Z128" s="18">
        <v>21</v>
      </c>
      <c r="AA128" s="18">
        <v>72</v>
      </c>
      <c r="AB128" s="18">
        <v>230</v>
      </c>
      <c r="AC128" s="20" t="s">
        <v>212</v>
      </c>
      <c r="AD128" s="20" t="s">
        <v>212</v>
      </c>
      <c r="AE128" s="20" t="s">
        <v>47</v>
      </c>
      <c r="AF128" s="20"/>
    </row>
    <row r="129" s="4" customFormat="1" ht="67.5" spans="1:34">
      <c r="A129" s="18">
        <v>123</v>
      </c>
      <c r="B129" s="19" t="s">
        <v>522</v>
      </c>
      <c r="C129" s="18" t="s">
        <v>190</v>
      </c>
      <c r="D129" s="18" t="s">
        <v>191</v>
      </c>
      <c r="E129" s="18" t="s">
        <v>214</v>
      </c>
      <c r="F129" s="19" t="s">
        <v>522</v>
      </c>
      <c r="G129" s="18" t="s">
        <v>41</v>
      </c>
      <c r="H129" s="18" t="s">
        <v>258</v>
      </c>
      <c r="I129" s="18" t="s">
        <v>523</v>
      </c>
      <c r="J129" s="20" t="s">
        <v>524</v>
      </c>
      <c r="K129" s="20" t="s">
        <v>525</v>
      </c>
      <c r="L129" s="20">
        <v>40</v>
      </c>
      <c r="M129" s="18">
        <v>40</v>
      </c>
      <c r="N129" s="18">
        <v>0</v>
      </c>
      <c r="O129" s="18">
        <v>0</v>
      </c>
      <c r="P129" s="19" t="s">
        <v>526</v>
      </c>
      <c r="Q129" s="19" t="s">
        <v>527</v>
      </c>
      <c r="R129" s="18" t="s">
        <v>514</v>
      </c>
      <c r="S129" s="18" t="s">
        <v>47</v>
      </c>
      <c r="T129" s="18" t="s">
        <v>515</v>
      </c>
      <c r="U129" s="18" t="s">
        <v>515</v>
      </c>
      <c r="V129" s="18" t="s">
        <v>516</v>
      </c>
      <c r="W129" s="18" t="s">
        <v>517</v>
      </c>
      <c r="X129" s="18">
        <v>136</v>
      </c>
      <c r="Y129" s="18">
        <v>482</v>
      </c>
      <c r="Z129" s="18">
        <v>24</v>
      </c>
      <c r="AA129" s="18">
        <v>82</v>
      </c>
      <c r="AB129" s="18">
        <v>564</v>
      </c>
      <c r="AC129" s="20" t="s">
        <v>212</v>
      </c>
      <c r="AD129" s="20" t="s">
        <v>212</v>
      </c>
      <c r="AE129" s="20" t="s">
        <v>47</v>
      </c>
      <c r="AF129" s="20"/>
    </row>
    <row r="130" s="4" customFormat="1" ht="67.5" spans="1:34">
      <c r="A130" s="18">
        <v>124</v>
      </c>
      <c r="B130" s="19" t="s">
        <v>528</v>
      </c>
      <c r="C130" s="18" t="s">
        <v>38</v>
      </c>
      <c r="D130" s="18" t="s">
        <v>107</v>
      </c>
      <c r="E130" s="18" t="s">
        <v>119</v>
      </c>
      <c r="F130" s="19" t="s">
        <v>528</v>
      </c>
      <c r="G130" s="18" t="s">
        <v>41</v>
      </c>
      <c r="H130" s="18" t="s">
        <v>258</v>
      </c>
      <c r="I130" s="18" t="s">
        <v>529</v>
      </c>
      <c r="J130" s="20" t="s">
        <v>157</v>
      </c>
      <c r="K130" s="20" t="s">
        <v>158</v>
      </c>
      <c r="L130" s="20">
        <v>70</v>
      </c>
      <c r="M130" s="18">
        <v>70</v>
      </c>
      <c r="N130" s="18">
        <v>0</v>
      </c>
      <c r="O130" s="18">
        <v>0</v>
      </c>
      <c r="P130" s="19" t="s">
        <v>530</v>
      </c>
      <c r="Q130" s="19" t="s">
        <v>531</v>
      </c>
      <c r="R130" s="18" t="s">
        <v>514</v>
      </c>
      <c r="S130" s="18" t="s">
        <v>47</v>
      </c>
      <c r="T130" s="18" t="s">
        <v>515</v>
      </c>
      <c r="U130" s="18" t="s">
        <v>515</v>
      </c>
      <c r="V130" s="18" t="s">
        <v>516</v>
      </c>
      <c r="W130" s="18" t="s">
        <v>517</v>
      </c>
      <c r="X130" s="18">
        <v>45</v>
      </c>
      <c r="Y130" s="18">
        <v>90</v>
      </c>
      <c r="Z130" s="18">
        <v>25</v>
      </c>
      <c r="AA130" s="18">
        <v>70</v>
      </c>
      <c r="AB130" s="18">
        <v>160</v>
      </c>
      <c r="AC130" s="20" t="s">
        <v>212</v>
      </c>
      <c r="AD130" s="20" t="s">
        <v>212</v>
      </c>
      <c r="AE130" s="20" t="s">
        <v>47</v>
      </c>
      <c r="AF130" s="20"/>
    </row>
    <row r="131" s="4" customFormat="1" ht="67.5" spans="1:34">
      <c r="A131" s="18">
        <v>125</v>
      </c>
      <c r="B131" s="19" t="s">
        <v>532</v>
      </c>
      <c r="C131" s="18" t="s">
        <v>38</v>
      </c>
      <c r="D131" s="18" t="s">
        <v>107</v>
      </c>
      <c r="E131" s="18" t="s">
        <v>119</v>
      </c>
      <c r="F131" s="19" t="s">
        <v>532</v>
      </c>
      <c r="G131" s="18" t="s">
        <v>41</v>
      </c>
      <c r="H131" s="18" t="s">
        <v>258</v>
      </c>
      <c r="I131" s="18" t="s">
        <v>533</v>
      </c>
      <c r="J131" s="20" t="s">
        <v>157</v>
      </c>
      <c r="K131" s="20" t="s">
        <v>158</v>
      </c>
      <c r="L131" s="20">
        <v>90</v>
      </c>
      <c r="M131" s="18">
        <v>90</v>
      </c>
      <c r="N131" s="18">
        <v>0</v>
      </c>
      <c r="O131" s="18">
        <v>0</v>
      </c>
      <c r="P131" s="19" t="s">
        <v>534</v>
      </c>
      <c r="Q131" s="19" t="s">
        <v>535</v>
      </c>
      <c r="R131" s="18" t="s">
        <v>514</v>
      </c>
      <c r="S131" s="18" t="s">
        <v>47</v>
      </c>
      <c r="T131" s="18" t="s">
        <v>515</v>
      </c>
      <c r="U131" s="18" t="s">
        <v>515</v>
      </c>
      <c r="V131" s="18" t="s">
        <v>516</v>
      </c>
      <c r="W131" s="18" t="s">
        <v>517</v>
      </c>
      <c r="X131" s="18">
        <v>57</v>
      </c>
      <c r="Y131" s="18">
        <v>135</v>
      </c>
      <c r="Z131" s="18">
        <v>39</v>
      </c>
      <c r="AA131" s="18">
        <v>140</v>
      </c>
      <c r="AB131" s="18">
        <v>275</v>
      </c>
      <c r="AC131" s="20" t="s">
        <v>212</v>
      </c>
      <c r="AD131" s="20" t="s">
        <v>212</v>
      </c>
      <c r="AE131" s="20" t="s">
        <v>47</v>
      </c>
      <c r="AF131" s="20"/>
    </row>
    <row r="132" s="4" customFormat="1" ht="67.5" spans="1:34">
      <c r="A132" s="18">
        <v>126</v>
      </c>
      <c r="B132" s="19" t="s">
        <v>536</v>
      </c>
      <c r="C132" s="18" t="s">
        <v>38</v>
      </c>
      <c r="D132" s="18" t="s">
        <v>107</v>
      </c>
      <c r="E132" s="18" t="s">
        <v>119</v>
      </c>
      <c r="F132" s="19" t="s">
        <v>536</v>
      </c>
      <c r="G132" s="18" t="s">
        <v>41</v>
      </c>
      <c r="H132" s="18" t="s">
        <v>258</v>
      </c>
      <c r="I132" s="18" t="s">
        <v>537</v>
      </c>
      <c r="J132" s="20" t="s">
        <v>157</v>
      </c>
      <c r="K132" s="20" t="s">
        <v>158</v>
      </c>
      <c r="L132" s="20">
        <v>65</v>
      </c>
      <c r="M132" s="18">
        <v>65</v>
      </c>
      <c r="N132" s="18">
        <v>0</v>
      </c>
      <c r="O132" s="18">
        <v>0</v>
      </c>
      <c r="P132" s="19" t="s">
        <v>538</v>
      </c>
      <c r="Q132" s="19" t="s">
        <v>539</v>
      </c>
      <c r="R132" s="18" t="s">
        <v>514</v>
      </c>
      <c r="S132" s="18" t="s">
        <v>47</v>
      </c>
      <c r="T132" s="18" t="s">
        <v>515</v>
      </c>
      <c r="U132" s="18" t="s">
        <v>515</v>
      </c>
      <c r="V132" s="18" t="s">
        <v>516</v>
      </c>
      <c r="W132" s="18" t="s">
        <v>517</v>
      </c>
      <c r="X132" s="18">
        <v>45</v>
      </c>
      <c r="Y132" s="18">
        <v>176</v>
      </c>
      <c r="Z132" s="18">
        <v>11</v>
      </c>
      <c r="AA132" s="18">
        <v>39</v>
      </c>
      <c r="AB132" s="18">
        <v>176</v>
      </c>
      <c r="AC132" s="20" t="s">
        <v>212</v>
      </c>
      <c r="AD132" s="20" t="s">
        <v>212</v>
      </c>
      <c r="AE132" s="20" t="s">
        <v>47</v>
      </c>
      <c r="AF132" s="20"/>
    </row>
    <row r="133" s="4" customFormat="1" ht="67.5" spans="1:34">
      <c r="A133" s="18">
        <v>127</v>
      </c>
      <c r="B133" s="19" t="s">
        <v>540</v>
      </c>
      <c r="C133" s="18" t="s">
        <v>38</v>
      </c>
      <c r="D133" s="18" t="s">
        <v>39</v>
      </c>
      <c r="E133" s="18" t="s">
        <v>40</v>
      </c>
      <c r="F133" s="19" t="s">
        <v>540</v>
      </c>
      <c r="G133" s="18" t="s">
        <v>41</v>
      </c>
      <c r="H133" s="18" t="s">
        <v>258</v>
      </c>
      <c r="I133" s="18" t="s">
        <v>541</v>
      </c>
      <c r="J133" s="20" t="s">
        <v>157</v>
      </c>
      <c r="K133" s="20" t="s">
        <v>158</v>
      </c>
      <c r="L133" s="20">
        <v>20</v>
      </c>
      <c r="M133" s="18">
        <v>20</v>
      </c>
      <c r="N133" s="18">
        <v>0</v>
      </c>
      <c r="O133" s="18">
        <v>0</v>
      </c>
      <c r="P133" s="19" t="s">
        <v>542</v>
      </c>
      <c r="Q133" s="19" t="s">
        <v>543</v>
      </c>
      <c r="R133" s="18" t="s">
        <v>514</v>
      </c>
      <c r="S133" s="18" t="s">
        <v>47</v>
      </c>
      <c r="T133" s="18" t="s">
        <v>515</v>
      </c>
      <c r="U133" s="18" t="s">
        <v>515</v>
      </c>
      <c r="V133" s="18" t="s">
        <v>516</v>
      </c>
      <c r="W133" s="18" t="s">
        <v>517</v>
      </c>
      <c r="X133" s="18">
        <v>57</v>
      </c>
      <c r="Y133" s="18">
        <v>221</v>
      </c>
      <c r="Z133" s="18">
        <v>11</v>
      </c>
      <c r="AA133" s="18">
        <v>45</v>
      </c>
      <c r="AB133" s="18">
        <v>221</v>
      </c>
      <c r="AC133" s="20" t="s">
        <v>212</v>
      </c>
      <c r="AD133" s="20" t="s">
        <v>212</v>
      </c>
      <c r="AE133" s="20" t="s">
        <v>47</v>
      </c>
      <c r="AF133" s="20"/>
    </row>
    <row r="134" s="4" customFormat="1" ht="67.5" spans="1:34">
      <c r="A134" s="18">
        <v>128</v>
      </c>
      <c r="B134" s="19" t="s">
        <v>544</v>
      </c>
      <c r="C134" s="18" t="s">
        <v>38</v>
      </c>
      <c r="D134" s="18" t="s">
        <v>39</v>
      </c>
      <c r="E134" s="18" t="s">
        <v>40</v>
      </c>
      <c r="F134" s="19" t="s">
        <v>544</v>
      </c>
      <c r="G134" s="18" t="s">
        <v>41</v>
      </c>
      <c r="H134" s="18" t="s">
        <v>258</v>
      </c>
      <c r="I134" s="18" t="s">
        <v>545</v>
      </c>
      <c r="J134" s="20" t="s">
        <v>157</v>
      </c>
      <c r="K134" s="20" t="s">
        <v>158</v>
      </c>
      <c r="L134" s="20">
        <v>10</v>
      </c>
      <c r="M134" s="18">
        <v>10</v>
      </c>
      <c r="N134" s="18">
        <v>0</v>
      </c>
      <c r="O134" s="18">
        <v>0</v>
      </c>
      <c r="P134" s="19" t="s">
        <v>546</v>
      </c>
      <c r="Q134" s="19" t="s">
        <v>547</v>
      </c>
      <c r="R134" s="18" t="s">
        <v>514</v>
      </c>
      <c r="S134" s="18" t="s">
        <v>47</v>
      </c>
      <c r="T134" s="18" t="s">
        <v>515</v>
      </c>
      <c r="U134" s="18" t="s">
        <v>515</v>
      </c>
      <c r="V134" s="18" t="s">
        <v>516</v>
      </c>
      <c r="W134" s="18" t="s">
        <v>517</v>
      </c>
      <c r="X134" s="18">
        <v>177</v>
      </c>
      <c r="Y134" s="18">
        <v>422</v>
      </c>
      <c r="Z134" s="18">
        <v>33</v>
      </c>
      <c r="AA134" s="18">
        <v>123</v>
      </c>
      <c r="AB134" s="18">
        <v>545</v>
      </c>
      <c r="AC134" s="20" t="s">
        <v>212</v>
      </c>
      <c r="AD134" s="20" t="s">
        <v>212</v>
      </c>
      <c r="AE134" s="20" t="s">
        <v>47</v>
      </c>
      <c r="AF134" s="20"/>
    </row>
    <row r="135" s="4" customFormat="1" ht="67.5" spans="1:34">
      <c r="A135" s="18">
        <v>129</v>
      </c>
      <c r="B135" s="19" t="s">
        <v>548</v>
      </c>
      <c r="C135" s="18" t="s">
        <v>38</v>
      </c>
      <c r="D135" s="18" t="s">
        <v>39</v>
      </c>
      <c r="E135" s="18" t="s">
        <v>40</v>
      </c>
      <c r="F135" s="19" t="s">
        <v>548</v>
      </c>
      <c r="G135" s="18" t="s">
        <v>41</v>
      </c>
      <c r="H135" s="18" t="s">
        <v>258</v>
      </c>
      <c r="I135" s="18" t="s">
        <v>545</v>
      </c>
      <c r="J135" s="20" t="s">
        <v>157</v>
      </c>
      <c r="K135" s="20" t="s">
        <v>158</v>
      </c>
      <c r="L135" s="20">
        <v>25</v>
      </c>
      <c r="M135" s="18">
        <v>25</v>
      </c>
      <c r="N135" s="18">
        <v>0</v>
      </c>
      <c r="O135" s="18">
        <v>0</v>
      </c>
      <c r="P135" s="19" t="s">
        <v>549</v>
      </c>
      <c r="Q135" s="19" t="s">
        <v>550</v>
      </c>
      <c r="R135" s="18" t="s">
        <v>514</v>
      </c>
      <c r="S135" s="18" t="s">
        <v>47</v>
      </c>
      <c r="T135" s="18" t="s">
        <v>515</v>
      </c>
      <c r="U135" s="18" t="s">
        <v>515</v>
      </c>
      <c r="V135" s="18" t="s">
        <v>516</v>
      </c>
      <c r="W135" s="18" t="s">
        <v>517</v>
      </c>
      <c r="X135" s="18">
        <v>111</v>
      </c>
      <c r="Y135" s="18">
        <v>384</v>
      </c>
      <c r="Z135" s="18">
        <v>35</v>
      </c>
      <c r="AA135" s="18">
        <v>101</v>
      </c>
      <c r="AB135" s="18">
        <v>485</v>
      </c>
      <c r="AC135" s="20" t="s">
        <v>212</v>
      </c>
      <c r="AD135" s="20" t="s">
        <v>212</v>
      </c>
      <c r="AE135" s="20" t="s">
        <v>47</v>
      </c>
      <c r="AF135" s="20"/>
    </row>
    <row r="136" s="4" customFormat="1" ht="67.5" spans="1:34">
      <c r="A136" s="18">
        <v>130</v>
      </c>
      <c r="B136" s="19" t="s">
        <v>551</v>
      </c>
      <c r="C136" s="18" t="s">
        <v>38</v>
      </c>
      <c r="D136" s="18" t="s">
        <v>39</v>
      </c>
      <c r="E136" s="18" t="s">
        <v>40</v>
      </c>
      <c r="F136" s="19" t="s">
        <v>551</v>
      </c>
      <c r="G136" s="18" t="s">
        <v>41</v>
      </c>
      <c r="H136" s="18" t="s">
        <v>258</v>
      </c>
      <c r="I136" s="18" t="s">
        <v>552</v>
      </c>
      <c r="J136" s="20" t="s">
        <v>157</v>
      </c>
      <c r="K136" s="20" t="s">
        <v>158</v>
      </c>
      <c r="L136" s="20">
        <v>20</v>
      </c>
      <c r="M136" s="18">
        <v>20</v>
      </c>
      <c r="N136" s="18">
        <v>0</v>
      </c>
      <c r="O136" s="18">
        <v>0</v>
      </c>
      <c r="P136" s="19" t="s">
        <v>553</v>
      </c>
      <c r="Q136" s="19" t="s">
        <v>554</v>
      </c>
      <c r="R136" s="18" t="s">
        <v>514</v>
      </c>
      <c r="S136" s="18" t="s">
        <v>47</v>
      </c>
      <c r="T136" s="18" t="s">
        <v>515</v>
      </c>
      <c r="U136" s="18" t="s">
        <v>515</v>
      </c>
      <c r="V136" s="18" t="s">
        <v>516</v>
      </c>
      <c r="W136" s="18" t="s">
        <v>517</v>
      </c>
      <c r="X136" s="18">
        <v>395</v>
      </c>
      <c r="Y136" s="18">
        <v>1120</v>
      </c>
      <c r="Z136" s="18">
        <v>18</v>
      </c>
      <c r="AA136" s="18">
        <v>72</v>
      </c>
      <c r="AB136" s="18">
        <v>1120</v>
      </c>
      <c r="AC136" s="20" t="s">
        <v>212</v>
      </c>
      <c r="AD136" s="20" t="s">
        <v>212</v>
      </c>
      <c r="AE136" s="20" t="s">
        <v>47</v>
      </c>
      <c r="AF136" s="20"/>
    </row>
    <row r="137" s="4" customFormat="1" ht="67.5" spans="1:34">
      <c r="A137" s="18">
        <v>131</v>
      </c>
      <c r="B137" s="19" t="s">
        <v>555</v>
      </c>
      <c r="C137" s="18" t="s">
        <v>38</v>
      </c>
      <c r="D137" s="18" t="s">
        <v>107</v>
      </c>
      <c r="E137" s="18" t="s">
        <v>119</v>
      </c>
      <c r="F137" s="19" t="s">
        <v>555</v>
      </c>
      <c r="G137" s="18" t="s">
        <v>41</v>
      </c>
      <c r="H137" s="18" t="s">
        <v>258</v>
      </c>
      <c r="I137" s="18" t="s">
        <v>556</v>
      </c>
      <c r="J137" s="20" t="s">
        <v>524</v>
      </c>
      <c r="K137" s="20" t="s">
        <v>525</v>
      </c>
      <c r="L137" s="21">
        <v>82</v>
      </c>
      <c r="M137" s="21">
        <v>82</v>
      </c>
      <c r="N137" s="22">
        <v>0</v>
      </c>
      <c r="O137" s="23">
        <v>0</v>
      </c>
      <c r="P137" s="18" t="s">
        <v>557</v>
      </c>
      <c r="Q137" s="18" t="s">
        <v>558</v>
      </c>
      <c r="R137" s="18" t="s">
        <v>514</v>
      </c>
      <c r="S137" s="19" t="s">
        <v>47</v>
      </c>
      <c r="T137" s="18" t="s">
        <v>515</v>
      </c>
      <c r="U137" s="19" t="s">
        <v>515</v>
      </c>
      <c r="V137" s="18" t="s">
        <v>516</v>
      </c>
      <c r="W137" s="18" t="s">
        <v>517</v>
      </c>
      <c r="X137" s="18">
        <v>126</v>
      </c>
      <c r="Y137" s="18">
        <v>506</v>
      </c>
      <c r="Z137" s="18">
        <v>28</v>
      </c>
      <c r="AA137" s="18">
        <v>114</v>
      </c>
      <c r="AB137" s="18">
        <v>506</v>
      </c>
      <c r="AC137" s="18" t="s">
        <v>212</v>
      </c>
      <c r="AD137" s="18" t="s">
        <v>212</v>
      </c>
      <c r="AE137" s="20" t="s">
        <v>47</v>
      </c>
      <c r="AF137" s="20"/>
      <c r="AG137" s="20"/>
      <c r="AH137" s="20"/>
    </row>
    <row r="138" s="4" customFormat="1" ht="67.5" spans="1:34">
      <c r="A138" s="18">
        <v>132</v>
      </c>
      <c r="B138" s="19" t="s">
        <v>559</v>
      </c>
      <c r="C138" s="18" t="s">
        <v>38</v>
      </c>
      <c r="D138" s="18" t="s">
        <v>39</v>
      </c>
      <c r="E138" s="18" t="s">
        <v>40</v>
      </c>
      <c r="F138" s="19" t="s">
        <v>559</v>
      </c>
      <c r="G138" s="18" t="s">
        <v>41</v>
      </c>
      <c r="H138" s="18" t="s">
        <v>258</v>
      </c>
      <c r="I138" s="18" t="s">
        <v>560</v>
      </c>
      <c r="J138" s="20" t="s">
        <v>157</v>
      </c>
      <c r="K138" s="20" t="s">
        <v>158</v>
      </c>
      <c r="L138" s="24">
        <v>60</v>
      </c>
      <c r="M138" s="24">
        <v>60</v>
      </c>
      <c r="N138" s="25">
        <v>0</v>
      </c>
      <c r="O138" s="26">
        <v>0</v>
      </c>
      <c r="P138" s="18" t="s">
        <v>561</v>
      </c>
      <c r="Q138" s="18" t="s">
        <v>562</v>
      </c>
      <c r="R138" s="18" t="s">
        <v>514</v>
      </c>
      <c r="S138" s="19" t="s">
        <v>47</v>
      </c>
      <c r="T138" s="18" t="s">
        <v>515</v>
      </c>
      <c r="U138" s="19" t="s">
        <v>515</v>
      </c>
      <c r="V138" s="18" t="s">
        <v>516</v>
      </c>
      <c r="W138" s="18" t="s">
        <v>517</v>
      </c>
      <c r="X138" s="18">
        <v>123</v>
      </c>
      <c r="Y138" s="18">
        <v>565</v>
      </c>
      <c r="Z138" s="18">
        <v>31</v>
      </c>
      <c r="AA138" s="18">
        <v>149</v>
      </c>
      <c r="AB138" s="18">
        <v>714</v>
      </c>
      <c r="AC138" s="18" t="s">
        <v>212</v>
      </c>
      <c r="AD138" s="18" t="s">
        <v>212</v>
      </c>
      <c r="AE138" s="20" t="s">
        <v>47</v>
      </c>
      <c r="AF138" s="20"/>
      <c r="AG138" s="20"/>
      <c r="AH138" s="20"/>
    </row>
    <row r="139" s="4" customFormat="1" ht="67.5" spans="1:34">
      <c r="A139" s="18">
        <v>133</v>
      </c>
      <c r="B139" s="19" t="s">
        <v>563</v>
      </c>
      <c r="C139" s="18" t="s">
        <v>38</v>
      </c>
      <c r="D139" s="18" t="s">
        <v>107</v>
      </c>
      <c r="E139" s="18" t="s">
        <v>119</v>
      </c>
      <c r="F139" s="19" t="s">
        <v>563</v>
      </c>
      <c r="G139" s="18" t="s">
        <v>41</v>
      </c>
      <c r="H139" s="18" t="s">
        <v>258</v>
      </c>
      <c r="I139" s="18" t="s">
        <v>109</v>
      </c>
      <c r="J139" s="20" t="s">
        <v>157</v>
      </c>
      <c r="K139" s="20" t="s">
        <v>158</v>
      </c>
      <c r="L139" s="24">
        <v>150</v>
      </c>
      <c r="M139" s="24">
        <v>150</v>
      </c>
      <c r="N139" s="25">
        <v>0</v>
      </c>
      <c r="O139" s="26">
        <v>0</v>
      </c>
      <c r="P139" s="18" t="s">
        <v>564</v>
      </c>
      <c r="Q139" s="18" t="s">
        <v>565</v>
      </c>
      <c r="R139" s="18" t="s">
        <v>514</v>
      </c>
      <c r="S139" s="19" t="s">
        <v>47</v>
      </c>
      <c r="T139" s="18" t="s">
        <v>515</v>
      </c>
      <c r="U139" s="19" t="s">
        <v>515</v>
      </c>
      <c r="V139" s="18" t="s">
        <v>516</v>
      </c>
      <c r="W139" s="18" t="s">
        <v>517</v>
      </c>
      <c r="X139" s="18">
        <v>136</v>
      </c>
      <c r="Y139" s="18">
        <v>512</v>
      </c>
      <c r="Z139" s="18">
        <v>27</v>
      </c>
      <c r="AA139" s="18">
        <v>108</v>
      </c>
      <c r="AB139" s="18">
        <v>512</v>
      </c>
      <c r="AC139" s="18" t="s">
        <v>212</v>
      </c>
      <c r="AD139" s="18" t="s">
        <v>212</v>
      </c>
      <c r="AE139" s="20" t="s">
        <v>47</v>
      </c>
      <c r="AF139" s="20"/>
      <c r="AG139" s="20"/>
      <c r="AH139" s="20"/>
    </row>
    <row r="140" s="4" customFormat="1" ht="67.5" spans="1:34">
      <c r="A140" s="18">
        <v>134</v>
      </c>
      <c r="B140" s="19" t="s">
        <v>566</v>
      </c>
      <c r="C140" s="18" t="s">
        <v>38</v>
      </c>
      <c r="D140" s="18" t="s">
        <v>107</v>
      </c>
      <c r="E140" s="18" t="s">
        <v>119</v>
      </c>
      <c r="F140" s="19" t="s">
        <v>566</v>
      </c>
      <c r="G140" s="18" t="s">
        <v>41</v>
      </c>
      <c r="H140" s="18" t="s">
        <v>258</v>
      </c>
      <c r="I140" s="18" t="s">
        <v>510</v>
      </c>
      <c r="J140" s="20" t="s">
        <v>157</v>
      </c>
      <c r="K140" s="20" t="s">
        <v>158</v>
      </c>
      <c r="L140" s="27">
        <v>32</v>
      </c>
      <c r="M140" s="27">
        <v>32</v>
      </c>
      <c r="N140" s="28">
        <v>0</v>
      </c>
      <c r="O140" s="29">
        <v>0</v>
      </c>
      <c r="P140" s="18" t="s">
        <v>567</v>
      </c>
      <c r="Q140" s="18" t="s">
        <v>568</v>
      </c>
      <c r="R140" s="18" t="s">
        <v>514</v>
      </c>
      <c r="S140" s="19" t="s">
        <v>47</v>
      </c>
      <c r="T140" s="18" t="s">
        <v>515</v>
      </c>
      <c r="U140" s="19" t="s">
        <v>515</v>
      </c>
      <c r="V140" s="18" t="s">
        <v>516</v>
      </c>
      <c r="W140" s="18" t="s">
        <v>517</v>
      </c>
      <c r="X140" s="18">
        <v>105</v>
      </c>
      <c r="Y140" s="18">
        <v>387</v>
      </c>
      <c r="Z140" s="18">
        <v>16</v>
      </c>
      <c r="AA140" s="18">
        <v>47</v>
      </c>
      <c r="AB140" s="18">
        <v>387</v>
      </c>
      <c r="AC140" s="18" t="s">
        <v>212</v>
      </c>
      <c r="AD140" s="18" t="s">
        <v>212</v>
      </c>
      <c r="AE140" s="20" t="s">
        <v>47</v>
      </c>
      <c r="AF140" s="20"/>
      <c r="AG140" s="20"/>
      <c r="AH140" s="20"/>
    </row>
    <row r="141" s="4" customFormat="1" ht="33.75" spans="1:34">
      <c r="A141" s="18">
        <v>135</v>
      </c>
      <c r="B141" s="19" t="s">
        <v>569</v>
      </c>
      <c r="C141" s="18" t="s">
        <v>38</v>
      </c>
      <c r="D141" s="18" t="s">
        <v>39</v>
      </c>
      <c r="E141" s="18" t="s">
        <v>40</v>
      </c>
      <c r="F141" s="19" t="s">
        <v>569</v>
      </c>
      <c r="G141" s="18" t="s">
        <v>41</v>
      </c>
      <c r="H141" s="18" t="str">
        <f>VLOOKUP(F:F,'[2]26年度申报项目'!$E$1:$H$65536,3,0)</f>
        <v>桥板乡</v>
      </c>
      <c r="I141" s="18" t="str">
        <f>VLOOKUP(F:F,'[2]26年度申报项目'!$E$1:$H$65536,4,0)</f>
        <v>阳山村</v>
      </c>
      <c r="J141" s="20" t="s">
        <v>570</v>
      </c>
      <c r="K141" s="20" t="s">
        <v>571</v>
      </c>
      <c r="L141" s="20">
        <v>20</v>
      </c>
      <c r="M141" s="18">
        <v>20</v>
      </c>
      <c r="N141" s="18">
        <v>0</v>
      </c>
      <c r="O141" s="18">
        <v>0</v>
      </c>
      <c r="P141" s="19" t="s">
        <v>572</v>
      </c>
      <c r="Q141" s="19" t="s">
        <v>573</v>
      </c>
      <c r="R141" s="18" t="s">
        <v>170</v>
      </c>
      <c r="S141" s="18" t="s">
        <v>47</v>
      </c>
      <c r="T141" s="18" t="s">
        <v>574</v>
      </c>
      <c r="U141" s="18" t="s">
        <v>574</v>
      </c>
      <c r="V141" s="18" t="s">
        <v>575</v>
      </c>
      <c r="W141" s="18">
        <v>18376720905</v>
      </c>
      <c r="X141" s="18">
        <v>100</v>
      </c>
      <c r="Y141" s="18">
        <v>420</v>
      </c>
      <c r="Z141" s="18">
        <v>12</v>
      </c>
      <c r="AA141" s="18">
        <v>49</v>
      </c>
      <c r="AB141" s="18">
        <v>420</v>
      </c>
      <c r="AC141" s="20" t="str">
        <f>VLOOKUP(F:F,[1]县直单位!$E$1:$AC$65536,24,0)</f>
        <v>否</v>
      </c>
      <c r="AD141" s="20" t="str">
        <f>VLOOKUP(F:F,[1]县直单位!$E$1:$AC$65536,25,0)</f>
        <v>否</v>
      </c>
      <c r="AE141" s="20" t="s">
        <v>47</v>
      </c>
      <c r="AF141" s="20"/>
    </row>
    <row r="142" s="4" customFormat="1" ht="33.75" spans="1:34">
      <c r="A142" s="18">
        <v>136</v>
      </c>
      <c r="B142" s="19" t="s">
        <v>576</v>
      </c>
      <c r="C142" s="18" t="s">
        <v>38</v>
      </c>
      <c r="D142" s="18" t="s">
        <v>39</v>
      </c>
      <c r="E142" s="18" t="s">
        <v>40</v>
      </c>
      <c r="F142" s="19" t="s">
        <v>576</v>
      </c>
      <c r="G142" s="18" t="s">
        <v>41</v>
      </c>
      <c r="H142" s="18" t="str">
        <f>VLOOKUP(F:F,'[2]26年度申报项目'!$E$1:$H$65536,3,0)</f>
        <v>桥板乡</v>
      </c>
      <c r="I142" s="18" t="str">
        <f>VLOOKUP(F:F,'[2]26年度申报项目'!$E$1:$H$65536,4,0)</f>
        <v>良老村</v>
      </c>
      <c r="J142" s="20" t="s">
        <v>570</v>
      </c>
      <c r="K142" s="20" t="s">
        <v>571</v>
      </c>
      <c r="L142" s="20">
        <v>150</v>
      </c>
      <c r="M142" s="18">
        <v>150</v>
      </c>
      <c r="N142" s="18">
        <v>0</v>
      </c>
      <c r="O142" s="18">
        <v>0</v>
      </c>
      <c r="P142" s="19" t="s">
        <v>577</v>
      </c>
      <c r="Q142" s="19" t="s">
        <v>578</v>
      </c>
      <c r="R142" s="18" t="s">
        <v>70</v>
      </c>
      <c r="S142" s="18" t="s">
        <v>47</v>
      </c>
      <c r="T142" s="18" t="s">
        <v>574</v>
      </c>
      <c r="U142" s="18" t="s">
        <v>574</v>
      </c>
      <c r="V142" s="18" t="s">
        <v>575</v>
      </c>
      <c r="W142" s="18">
        <v>18376720905</v>
      </c>
      <c r="X142" s="18">
        <v>60</v>
      </c>
      <c r="Y142" s="18">
        <v>189</v>
      </c>
      <c r="Z142" s="18">
        <v>25</v>
      </c>
      <c r="AA142" s="18">
        <v>92</v>
      </c>
      <c r="AB142" s="18">
        <v>189</v>
      </c>
      <c r="AC142" s="20" t="str">
        <f>VLOOKUP(F:F,[1]县直单位!$E$1:$AC$65536,24,0)</f>
        <v>否</v>
      </c>
      <c r="AD142" s="20" t="str">
        <f>VLOOKUP(F:F,[1]县直单位!$E$1:$AC$65536,25,0)</f>
        <v>否</v>
      </c>
      <c r="AE142" s="20" t="s">
        <v>47</v>
      </c>
      <c r="AF142" s="20"/>
    </row>
    <row r="143" s="4" customFormat="1" ht="33.75" spans="1:34">
      <c r="A143" s="18">
        <v>137</v>
      </c>
      <c r="B143" s="19" t="s">
        <v>579</v>
      </c>
      <c r="C143" s="18" t="s">
        <v>38</v>
      </c>
      <c r="D143" s="18" t="s">
        <v>39</v>
      </c>
      <c r="E143" s="18" t="s">
        <v>40</v>
      </c>
      <c r="F143" s="19" t="s">
        <v>579</v>
      </c>
      <c r="G143" s="18" t="s">
        <v>41</v>
      </c>
      <c r="H143" s="18" t="str">
        <f>VLOOKUP(F:F,'[2]26年度申报项目'!$E$1:$H$65536,3,0)</f>
        <v>桥板乡</v>
      </c>
      <c r="I143" s="18" t="str">
        <f>VLOOKUP(F:F,'[2]26年度申报项目'!$E$1:$H$65536,4,0)</f>
        <v>中村村</v>
      </c>
      <c r="J143" s="20" t="s">
        <v>570</v>
      </c>
      <c r="K143" s="20" t="s">
        <v>571</v>
      </c>
      <c r="L143" s="20">
        <v>110</v>
      </c>
      <c r="M143" s="18">
        <v>110</v>
      </c>
      <c r="N143" s="18">
        <v>0</v>
      </c>
      <c r="O143" s="18">
        <v>0</v>
      </c>
      <c r="P143" s="19" t="s">
        <v>580</v>
      </c>
      <c r="Q143" s="19" t="s">
        <v>581</v>
      </c>
      <c r="R143" s="18" t="s">
        <v>70</v>
      </c>
      <c r="S143" s="18" t="s">
        <v>47</v>
      </c>
      <c r="T143" s="18" t="s">
        <v>574</v>
      </c>
      <c r="U143" s="18" t="s">
        <v>574</v>
      </c>
      <c r="V143" s="18" t="s">
        <v>575</v>
      </c>
      <c r="W143" s="18">
        <v>18376720905</v>
      </c>
      <c r="X143" s="18">
        <v>63</v>
      </c>
      <c r="Y143" s="18">
        <v>246</v>
      </c>
      <c r="Z143" s="18">
        <v>19</v>
      </c>
      <c r="AA143" s="18">
        <v>63</v>
      </c>
      <c r="AB143" s="18">
        <v>246</v>
      </c>
      <c r="AC143" s="20" t="str">
        <f>VLOOKUP(F:F,[1]县直单位!$E$1:$AC$65536,24,0)</f>
        <v>否</v>
      </c>
      <c r="AD143" s="20" t="str">
        <f>VLOOKUP(F:F,[1]县直单位!$E$1:$AC$65536,25,0)</f>
        <v>否</v>
      </c>
      <c r="AE143" s="20" t="s">
        <v>47</v>
      </c>
      <c r="AF143" s="20"/>
    </row>
    <row r="144" s="4" customFormat="1" ht="45" spans="1:34">
      <c r="A144" s="18">
        <v>138</v>
      </c>
      <c r="B144" s="19" t="s">
        <v>582</v>
      </c>
      <c r="C144" s="18" t="s">
        <v>190</v>
      </c>
      <c r="D144" s="18" t="s">
        <v>191</v>
      </c>
      <c r="E144" s="18" t="s">
        <v>192</v>
      </c>
      <c r="F144" s="19" t="s">
        <v>582</v>
      </c>
      <c r="G144" s="18" t="s">
        <v>41</v>
      </c>
      <c r="H144" s="18" t="str">
        <f>VLOOKUP(F:F,'[2]26年度申报项目'!$E$1:$H$65536,3,0)</f>
        <v>桥板乡</v>
      </c>
      <c r="I144" s="18" t="str">
        <f>VLOOKUP(F:F,'[2]26年度申报项目'!$E$1:$H$65536,4,0)</f>
        <v>二村村</v>
      </c>
      <c r="J144" s="20" t="s">
        <v>570</v>
      </c>
      <c r="K144" s="20" t="s">
        <v>571</v>
      </c>
      <c r="L144" s="20">
        <v>20</v>
      </c>
      <c r="M144" s="18">
        <v>20</v>
      </c>
      <c r="N144" s="18">
        <v>0</v>
      </c>
      <c r="O144" s="18">
        <v>0</v>
      </c>
      <c r="P144" s="19" t="s">
        <v>583</v>
      </c>
      <c r="Q144" s="19" t="s">
        <v>584</v>
      </c>
      <c r="R144" s="18" t="s">
        <v>70</v>
      </c>
      <c r="S144" s="18" t="s">
        <v>47</v>
      </c>
      <c r="T144" s="18" t="s">
        <v>574</v>
      </c>
      <c r="U144" s="18" t="s">
        <v>574</v>
      </c>
      <c r="V144" s="18" t="s">
        <v>575</v>
      </c>
      <c r="W144" s="18">
        <v>18376720905</v>
      </c>
      <c r="X144" s="18">
        <v>25</v>
      </c>
      <c r="Y144" s="18">
        <v>78</v>
      </c>
      <c r="Z144" s="18">
        <v>8</v>
      </c>
      <c r="AA144" s="18">
        <v>27</v>
      </c>
      <c r="AB144" s="18">
        <v>78</v>
      </c>
      <c r="AC144" s="20" t="str">
        <f>VLOOKUP(F:F,[1]县直单位!$E$1:$AC$65536,24,0)</f>
        <v>否</v>
      </c>
      <c r="AD144" s="20" t="str">
        <f>VLOOKUP(F:F,[1]县直单位!$E$1:$AC$65536,25,0)</f>
        <v>否</v>
      </c>
      <c r="AE144" s="20" t="s">
        <v>47</v>
      </c>
      <c r="AF144" s="20"/>
    </row>
    <row r="145" s="4" customFormat="1" ht="45" spans="1:32">
      <c r="A145" s="18">
        <v>139</v>
      </c>
      <c r="B145" s="19" t="s">
        <v>585</v>
      </c>
      <c r="C145" s="18" t="s">
        <v>38</v>
      </c>
      <c r="D145" s="18" t="s">
        <v>39</v>
      </c>
      <c r="E145" s="18" t="s">
        <v>40</v>
      </c>
      <c r="F145" s="19" t="s">
        <v>585</v>
      </c>
      <c r="G145" s="18" t="s">
        <v>41</v>
      </c>
      <c r="H145" s="18" t="str">
        <f>VLOOKUP(F:F,'[2]26年度申报项目'!$E$1:$H$65536,3,0)</f>
        <v>沙子乡</v>
      </c>
      <c r="I145" s="18" t="str">
        <f>VLOOKUP(F:F,'[2]26年度申报项目'!$E$1:$H$65536,4,0)</f>
        <v>三睦村</v>
      </c>
      <c r="J145" s="20" t="s">
        <v>97</v>
      </c>
      <c r="K145" s="20" t="s">
        <v>98</v>
      </c>
      <c r="L145" s="20">
        <v>20</v>
      </c>
      <c r="M145" s="18">
        <v>20</v>
      </c>
      <c r="N145" s="18">
        <v>0</v>
      </c>
      <c r="O145" s="18">
        <v>0</v>
      </c>
      <c r="P145" s="19" t="s">
        <v>586</v>
      </c>
      <c r="Q145" s="19" t="s">
        <v>586</v>
      </c>
      <c r="R145" s="18" t="s">
        <v>46</v>
      </c>
      <c r="S145" s="18" t="s">
        <v>47</v>
      </c>
      <c r="T145" s="18" t="s">
        <v>587</v>
      </c>
      <c r="U145" s="18" t="s">
        <v>587</v>
      </c>
      <c r="V145" s="18" t="s">
        <v>101</v>
      </c>
      <c r="W145" s="18" t="s">
        <v>112</v>
      </c>
      <c r="X145" s="18">
        <v>97</v>
      </c>
      <c r="Y145" s="18">
        <v>354</v>
      </c>
      <c r="Z145" s="18">
        <v>19</v>
      </c>
      <c r="AA145" s="18">
        <v>66</v>
      </c>
      <c r="AB145" s="18">
        <v>354</v>
      </c>
      <c r="AC145" s="20" t="str">
        <f>VLOOKUP(F:F,[1]县直单位!$E$1:$AC$65536,24,0)</f>
        <v>否</v>
      </c>
      <c r="AD145" s="20" t="str">
        <f>VLOOKUP(F:F,[1]县直单位!$E$1:$AC$65536,25,0)</f>
        <v>否</v>
      </c>
      <c r="AE145" s="20" t="s">
        <v>47</v>
      </c>
      <c r="AF145" s="20"/>
    </row>
    <row r="146" s="4" customFormat="1" ht="45" spans="1:32">
      <c r="A146" s="18">
        <v>140</v>
      </c>
      <c r="B146" s="19" t="s">
        <v>588</v>
      </c>
      <c r="C146" s="18" t="s">
        <v>38</v>
      </c>
      <c r="D146" s="18" t="s">
        <v>39</v>
      </c>
      <c r="E146" s="18" t="s">
        <v>40</v>
      </c>
      <c r="F146" s="19" t="s">
        <v>588</v>
      </c>
      <c r="G146" s="18" t="s">
        <v>41</v>
      </c>
      <c r="H146" s="18" t="str">
        <f>VLOOKUP(F:F,'[2]26年度申报项目'!$E$1:$H$65536,3,0)</f>
        <v>沙子乡</v>
      </c>
      <c r="I146" s="18" t="str">
        <f>VLOOKUP(F:F,'[2]26年度申报项目'!$E$1:$H$65536,4,0)</f>
        <v>桐木村</v>
      </c>
      <c r="J146" s="20" t="s">
        <v>97</v>
      </c>
      <c r="K146" s="20" t="s">
        <v>98</v>
      </c>
      <c r="L146" s="20">
        <v>95</v>
      </c>
      <c r="M146" s="18">
        <v>95</v>
      </c>
      <c r="N146" s="18">
        <v>0</v>
      </c>
      <c r="O146" s="18">
        <v>0</v>
      </c>
      <c r="P146" s="19" t="s">
        <v>589</v>
      </c>
      <c r="Q146" s="19" t="s">
        <v>590</v>
      </c>
      <c r="R146" s="18" t="s">
        <v>46</v>
      </c>
      <c r="S146" s="18" t="s">
        <v>47</v>
      </c>
      <c r="T146" s="18" t="s">
        <v>587</v>
      </c>
      <c r="U146" s="18" t="s">
        <v>587</v>
      </c>
      <c r="V146" s="18" t="s">
        <v>101</v>
      </c>
      <c r="W146" s="18" t="s">
        <v>112</v>
      </c>
      <c r="X146" s="18">
        <v>163</v>
      </c>
      <c r="Y146" s="18">
        <v>488</v>
      </c>
      <c r="Z146" s="18">
        <v>18</v>
      </c>
      <c r="AA146" s="18">
        <v>43</v>
      </c>
      <c r="AB146" s="18">
        <v>488</v>
      </c>
      <c r="AC146" s="20" t="str">
        <f>VLOOKUP(F:F,[1]县直单位!$E$1:$AC$65536,24,0)</f>
        <v>否</v>
      </c>
      <c r="AD146" s="20" t="str">
        <f>VLOOKUP(F:F,[1]县直单位!$E$1:$AC$65536,25,0)</f>
        <v>否</v>
      </c>
      <c r="AE146" s="20" t="s">
        <v>47</v>
      </c>
      <c r="AF146" s="20"/>
    </row>
    <row r="147" s="4" customFormat="1" ht="45" spans="1:32">
      <c r="A147" s="18">
        <v>141</v>
      </c>
      <c r="B147" s="19" t="s">
        <v>591</v>
      </c>
      <c r="C147" s="18" t="s">
        <v>38</v>
      </c>
      <c r="D147" s="18" t="s">
        <v>39</v>
      </c>
      <c r="E147" s="18" t="s">
        <v>40</v>
      </c>
      <c r="F147" s="19" t="s">
        <v>591</v>
      </c>
      <c r="G147" s="18" t="s">
        <v>41</v>
      </c>
      <c r="H147" s="18" t="str">
        <f>VLOOKUP(F:F,'[2]26年度申报项目'!$E$1:$H$65536,3,0)</f>
        <v>沙子乡</v>
      </c>
      <c r="I147" s="18" t="str">
        <f>VLOOKUP(F:F,'[2]26年度申报项目'!$E$1:$H$65536,4,0)</f>
        <v>麻山村</v>
      </c>
      <c r="J147" s="20" t="s">
        <v>97</v>
      </c>
      <c r="K147" s="20" t="s">
        <v>98</v>
      </c>
      <c r="L147" s="20">
        <v>40</v>
      </c>
      <c r="M147" s="18">
        <v>40</v>
      </c>
      <c r="N147" s="18">
        <v>0</v>
      </c>
      <c r="O147" s="18">
        <v>0</v>
      </c>
      <c r="P147" s="19" t="s">
        <v>592</v>
      </c>
      <c r="Q147" s="19" t="s">
        <v>593</v>
      </c>
      <c r="R147" s="18" t="s">
        <v>46</v>
      </c>
      <c r="S147" s="18" t="s">
        <v>47</v>
      </c>
      <c r="T147" s="18" t="s">
        <v>587</v>
      </c>
      <c r="U147" s="18" t="s">
        <v>587</v>
      </c>
      <c r="V147" s="18" t="s">
        <v>101</v>
      </c>
      <c r="W147" s="18" t="s">
        <v>112</v>
      </c>
      <c r="X147" s="18">
        <v>419</v>
      </c>
      <c r="Y147" s="18">
        <v>1400</v>
      </c>
      <c r="Z147" s="18">
        <v>106</v>
      </c>
      <c r="AA147" s="18">
        <v>390</v>
      </c>
      <c r="AB147" s="18">
        <v>1400</v>
      </c>
      <c r="AC147" s="20" t="str">
        <f>VLOOKUP(F:F,[1]县直单位!$E$1:$AC$65536,24,0)</f>
        <v>否</v>
      </c>
      <c r="AD147" s="20" t="str">
        <f>VLOOKUP(F:F,[1]县直单位!$E$1:$AC$65536,25,0)</f>
        <v>否</v>
      </c>
      <c r="AE147" s="20" t="s">
        <v>47</v>
      </c>
      <c r="AF147" s="20"/>
    </row>
    <row r="148" s="4" customFormat="1" ht="45" spans="1:32">
      <c r="A148" s="18">
        <v>142</v>
      </c>
      <c r="B148" s="19" t="s">
        <v>594</v>
      </c>
      <c r="C148" s="18" t="s">
        <v>190</v>
      </c>
      <c r="D148" s="18" t="s">
        <v>191</v>
      </c>
      <c r="E148" s="18" t="s">
        <v>214</v>
      </c>
      <c r="F148" s="19" t="s">
        <v>594</v>
      </c>
      <c r="G148" s="18" t="s">
        <v>41</v>
      </c>
      <c r="H148" s="18" t="str">
        <f>VLOOKUP(F:F,'[2]26年度申报项目'!$E$1:$H$65536,3,0)</f>
        <v>沙子乡</v>
      </c>
      <c r="I148" s="18" t="str">
        <f>VLOOKUP(F:F,'[2]26年度申报项目'!$E$1:$H$65536,4,0)</f>
        <v>三睦村</v>
      </c>
      <c r="J148" s="20" t="s">
        <v>97</v>
      </c>
      <c r="K148" s="20" t="s">
        <v>98</v>
      </c>
      <c r="L148" s="20">
        <v>150</v>
      </c>
      <c r="M148" s="18">
        <v>150</v>
      </c>
      <c r="N148" s="18">
        <v>0</v>
      </c>
      <c r="O148" s="18">
        <v>0</v>
      </c>
      <c r="P148" s="19" t="s">
        <v>595</v>
      </c>
      <c r="Q148" s="19" t="s">
        <v>596</v>
      </c>
      <c r="R148" s="18" t="s">
        <v>46</v>
      </c>
      <c r="S148" s="18" t="s">
        <v>47</v>
      </c>
      <c r="T148" s="18" t="s">
        <v>587</v>
      </c>
      <c r="U148" s="18" t="s">
        <v>587</v>
      </c>
      <c r="V148" s="18" t="s">
        <v>101</v>
      </c>
      <c r="W148" s="18" t="s">
        <v>112</v>
      </c>
      <c r="X148" s="18">
        <v>147</v>
      </c>
      <c r="Y148" s="18">
        <v>547</v>
      </c>
      <c r="Z148" s="18">
        <v>22</v>
      </c>
      <c r="AA148" s="18">
        <v>74</v>
      </c>
      <c r="AB148" s="18">
        <v>547</v>
      </c>
      <c r="AC148" s="20" t="str">
        <f>VLOOKUP(F:F,[1]县直单位!$E$1:$AC$65536,24,0)</f>
        <v>否</v>
      </c>
      <c r="AD148" s="20" t="str">
        <f>VLOOKUP(F:F,[1]县直单位!$E$1:$AC$65536,25,0)</f>
        <v>否</v>
      </c>
      <c r="AE148" s="20" t="s">
        <v>47</v>
      </c>
      <c r="AF148" s="20"/>
    </row>
    <row r="149" s="4" customFormat="1" ht="33.75" spans="1:32">
      <c r="A149" s="18">
        <v>143</v>
      </c>
      <c r="B149" s="19" t="s">
        <v>597</v>
      </c>
      <c r="C149" s="18" t="s">
        <v>38</v>
      </c>
      <c r="D149" s="18" t="s">
        <v>39</v>
      </c>
      <c r="E149" s="18" t="s">
        <v>40</v>
      </c>
      <c r="F149" s="19" t="s">
        <v>597</v>
      </c>
      <c r="G149" s="18" t="s">
        <v>41</v>
      </c>
      <c r="H149" s="18" t="str">
        <f>VLOOKUP(F:F,'[2]26年度申报项目'!$E$1:$H$65536,3,0)</f>
        <v>泗顶镇</v>
      </c>
      <c r="I149" s="18" t="str">
        <f>VLOOKUP(F:F,'[2]26年度申报项目'!$E$1:$H$65536,4,0)</f>
        <v>三坡村</v>
      </c>
      <c r="J149" s="20" t="s">
        <v>598</v>
      </c>
      <c r="K149" s="20" t="s">
        <v>599</v>
      </c>
      <c r="L149" s="20">
        <v>120</v>
      </c>
      <c r="M149" s="18">
        <v>120</v>
      </c>
      <c r="N149" s="18">
        <v>0</v>
      </c>
      <c r="O149" s="18">
        <v>0</v>
      </c>
      <c r="P149" s="19" t="s">
        <v>600</v>
      </c>
      <c r="Q149" s="19" t="s">
        <v>601</v>
      </c>
      <c r="R149" s="18" t="s">
        <v>71</v>
      </c>
      <c r="S149" s="18" t="s">
        <v>47</v>
      </c>
      <c r="T149" s="18" t="s">
        <v>602</v>
      </c>
      <c r="U149" s="18" t="s">
        <v>602</v>
      </c>
      <c r="V149" s="18" t="s">
        <v>603</v>
      </c>
      <c r="W149" s="18">
        <v>18174770415</v>
      </c>
      <c r="X149" s="18">
        <v>544</v>
      </c>
      <c r="Y149" s="18">
        <v>2048</v>
      </c>
      <c r="Z149" s="18">
        <v>188</v>
      </c>
      <c r="AA149" s="18">
        <v>635</v>
      </c>
      <c r="AB149" s="18">
        <v>2048</v>
      </c>
      <c r="AC149" s="20" t="str">
        <f>VLOOKUP(F:F,[1]县直单位!$E$1:$AC$65536,24,0)</f>
        <v>否</v>
      </c>
      <c r="AD149" s="20" t="str">
        <f>VLOOKUP(F:F,[1]县直单位!$E$1:$AC$65536,25,0)</f>
        <v>是</v>
      </c>
      <c r="AE149" s="20" t="s">
        <v>47</v>
      </c>
      <c r="AF149" s="20"/>
    </row>
    <row r="150" s="4" customFormat="1" ht="33.75" spans="1:32">
      <c r="A150" s="18">
        <v>144</v>
      </c>
      <c r="B150" s="19" t="s">
        <v>604</v>
      </c>
      <c r="C150" s="18" t="s">
        <v>38</v>
      </c>
      <c r="D150" s="18" t="s">
        <v>39</v>
      </c>
      <c r="E150" s="18" t="s">
        <v>40</v>
      </c>
      <c r="F150" s="19" t="s">
        <v>604</v>
      </c>
      <c r="G150" s="18" t="s">
        <v>41</v>
      </c>
      <c r="H150" s="18" t="str">
        <f>VLOOKUP(F:F,'[2]26年度申报项目'!$E$1:$H$65536,3,0)</f>
        <v>泗顶镇</v>
      </c>
      <c r="I150" s="18" t="str">
        <f>VLOOKUP(F:F,'[2]26年度申报项目'!$E$1:$H$65536,4,0)</f>
        <v>马田村</v>
      </c>
      <c r="J150" s="20" t="s">
        <v>605</v>
      </c>
      <c r="K150" s="20" t="s">
        <v>606</v>
      </c>
      <c r="L150" s="20">
        <v>70</v>
      </c>
      <c r="M150" s="18">
        <v>70</v>
      </c>
      <c r="N150" s="18">
        <v>0</v>
      </c>
      <c r="O150" s="18">
        <v>0</v>
      </c>
      <c r="P150" s="19" t="s">
        <v>607</v>
      </c>
      <c r="Q150" s="19" t="s">
        <v>608</v>
      </c>
      <c r="R150" s="18" t="s">
        <v>52</v>
      </c>
      <c r="S150" s="18" t="s">
        <v>47</v>
      </c>
      <c r="T150" s="18" t="s">
        <v>602</v>
      </c>
      <c r="U150" s="18" t="s">
        <v>602</v>
      </c>
      <c r="V150" s="18" t="s">
        <v>603</v>
      </c>
      <c r="W150" s="18">
        <v>18174770415</v>
      </c>
      <c r="X150" s="18">
        <v>75</v>
      </c>
      <c r="Y150" s="18">
        <v>248</v>
      </c>
      <c r="Z150" s="18">
        <v>19</v>
      </c>
      <c r="AA150" s="18">
        <v>60</v>
      </c>
      <c r="AB150" s="18">
        <v>248</v>
      </c>
      <c r="AC150" s="20" t="str">
        <f>VLOOKUP(F:F,[1]县直单位!$E$1:$AC$65536,24,0)</f>
        <v>否</v>
      </c>
      <c r="AD150" s="20" t="str">
        <f>VLOOKUP(F:F,[1]县直单位!$E$1:$AC$65536,25,0)</f>
        <v>是</v>
      </c>
      <c r="AE150" s="20" t="s">
        <v>47</v>
      </c>
      <c r="AF150" s="20"/>
    </row>
    <row r="151" s="4" customFormat="1" ht="33.75" spans="1:32">
      <c r="A151" s="18">
        <v>145</v>
      </c>
      <c r="B151" s="19" t="s">
        <v>609</v>
      </c>
      <c r="C151" s="18" t="s">
        <v>38</v>
      </c>
      <c r="D151" s="18" t="s">
        <v>39</v>
      </c>
      <c r="E151" s="18" t="s">
        <v>40</v>
      </c>
      <c r="F151" s="19" t="s">
        <v>609</v>
      </c>
      <c r="G151" s="18" t="s">
        <v>41</v>
      </c>
      <c r="H151" s="18" t="str">
        <f>VLOOKUP(F:F,'[2]26年度申报项目'!$E$1:$H$65536,3,0)</f>
        <v>泗顶镇</v>
      </c>
      <c r="I151" s="18" t="str">
        <f>VLOOKUP(F:F,'[2]26年度申报项目'!$E$1:$H$65536,4,0)</f>
        <v>儒南村</v>
      </c>
      <c r="J151" s="20" t="s">
        <v>605</v>
      </c>
      <c r="K151" s="20" t="s">
        <v>606</v>
      </c>
      <c r="L151" s="20">
        <v>20</v>
      </c>
      <c r="M151" s="18">
        <v>20</v>
      </c>
      <c r="N151" s="18">
        <v>0</v>
      </c>
      <c r="O151" s="18">
        <v>0</v>
      </c>
      <c r="P151" s="19" t="s">
        <v>610</v>
      </c>
      <c r="Q151" s="19" t="s">
        <v>611</v>
      </c>
      <c r="R151" s="18" t="s">
        <v>612</v>
      </c>
      <c r="S151" s="18" t="s">
        <v>47</v>
      </c>
      <c r="T151" s="18" t="s">
        <v>602</v>
      </c>
      <c r="U151" s="18" t="s">
        <v>602</v>
      </c>
      <c r="V151" s="18" t="s">
        <v>603</v>
      </c>
      <c r="W151" s="18">
        <v>18174770415</v>
      </c>
      <c r="X151" s="18">
        <v>45</v>
      </c>
      <c r="Y151" s="18">
        <v>179</v>
      </c>
      <c r="Z151" s="18">
        <v>21</v>
      </c>
      <c r="AA151" s="18">
        <v>87</v>
      </c>
      <c r="AB151" s="18">
        <v>179</v>
      </c>
      <c r="AC151" s="20" t="str">
        <f>VLOOKUP(F:F,[1]县直单位!$E$1:$AC$65536,24,0)</f>
        <v>否</v>
      </c>
      <c r="AD151" s="20" t="str">
        <f>VLOOKUP(F:F,[1]县直单位!$E$1:$AC$65536,25,0)</f>
        <v>是</v>
      </c>
      <c r="AE151" s="20" t="s">
        <v>47</v>
      </c>
      <c r="AF151" s="20"/>
    </row>
    <row r="152" s="4" customFormat="1" ht="33.75" spans="1:32">
      <c r="A152" s="18">
        <v>146</v>
      </c>
      <c r="B152" s="19" t="s">
        <v>613</v>
      </c>
      <c r="C152" s="18" t="s">
        <v>38</v>
      </c>
      <c r="D152" s="18" t="s">
        <v>39</v>
      </c>
      <c r="E152" s="18" t="s">
        <v>40</v>
      </c>
      <c r="F152" s="19" t="s">
        <v>613</v>
      </c>
      <c r="G152" s="18" t="s">
        <v>41</v>
      </c>
      <c r="H152" s="18" t="str">
        <f>VLOOKUP(F:F,'[2]26年度申报项目'!$E$1:$H$65536,3,0)</f>
        <v>泗顶镇</v>
      </c>
      <c r="I152" s="18" t="str">
        <f>VLOOKUP(F:F,'[2]26年度申报项目'!$E$1:$H$65536,4,0)</f>
        <v>泗顶村</v>
      </c>
      <c r="J152" s="20" t="s">
        <v>598</v>
      </c>
      <c r="K152" s="20" t="s">
        <v>599</v>
      </c>
      <c r="L152" s="20">
        <v>75</v>
      </c>
      <c r="M152" s="18">
        <v>75</v>
      </c>
      <c r="N152" s="18">
        <v>0</v>
      </c>
      <c r="O152" s="18">
        <v>0</v>
      </c>
      <c r="P152" s="19" t="s">
        <v>614</v>
      </c>
      <c r="Q152" s="19" t="s">
        <v>615</v>
      </c>
      <c r="R152" s="18" t="s">
        <v>52</v>
      </c>
      <c r="S152" s="18" t="s">
        <v>47</v>
      </c>
      <c r="T152" s="18" t="s">
        <v>602</v>
      </c>
      <c r="U152" s="18" t="s">
        <v>602</v>
      </c>
      <c r="V152" s="18" t="s">
        <v>603</v>
      </c>
      <c r="W152" s="18">
        <v>18174770415</v>
      </c>
      <c r="X152" s="18">
        <v>37</v>
      </c>
      <c r="Y152" s="18">
        <v>125</v>
      </c>
      <c r="Z152" s="18">
        <v>36</v>
      </c>
      <c r="AA152" s="18">
        <v>96</v>
      </c>
      <c r="AB152" s="18">
        <v>125</v>
      </c>
      <c r="AC152" s="20" t="str">
        <f>VLOOKUP(F:F,[1]县直单位!$E$1:$AC$65536,24,0)</f>
        <v>否</v>
      </c>
      <c r="AD152" s="20" t="str">
        <f>VLOOKUP(F:F,[1]县直单位!$E$1:$AC$65536,25,0)</f>
        <v>是</v>
      </c>
      <c r="AE152" s="20" t="s">
        <v>47</v>
      </c>
      <c r="AF152" s="20"/>
    </row>
    <row r="153" s="4" customFormat="1" ht="22.5" spans="1:32">
      <c r="A153" s="18">
        <v>147</v>
      </c>
      <c r="B153" s="19" t="s">
        <v>616</v>
      </c>
      <c r="C153" s="18" t="s">
        <v>38</v>
      </c>
      <c r="D153" s="18" t="s">
        <v>107</v>
      </c>
      <c r="E153" s="18" t="s">
        <v>108</v>
      </c>
      <c r="F153" s="19" t="s">
        <v>616</v>
      </c>
      <c r="G153" s="18" t="s">
        <v>41</v>
      </c>
      <c r="H153" s="18" t="str">
        <f>VLOOKUP(F:F,'[2]26年度申报项目'!$E$1:$H$65536,3,0)</f>
        <v>泗顶镇</v>
      </c>
      <c r="I153" s="18" t="str">
        <f>VLOOKUP(F:F,'[2]26年度申报项目'!$E$1:$H$65536,4,0)</f>
        <v>寿局村</v>
      </c>
      <c r="J153" s="20" t="s">
        <v>605</v>
      </c>
      <c r="K153" s="20" t="s">
        <v>606</v>
      </c>
      <c r="L153" s="20">
        <v>50</v>
      </c>
      <c r="M153" s="18">
        <v>50</v>
      </c>
      <c r="N153" s="18">
        <v>0</v>
      </c>
      <c r="O153" s="18">
        <v>0</v>
      </c>
      <c r="P153" s="19" t="s">
        <v>617</v>
      </c>
      <c r="Q153" s="19" t="s">
        <v>618</v>
      </c>
      <c r="R153" s="18" t="s">
        <v>619</v>
      </c>
      <c r="S153" s="18" t="s">
        <v>47</v>
      </c>
      <c r="T153" s="18" t="s">
        <v>602</v>
      </c>
      <c r="U153" s="18" t="s">
        <v>602</v>
      </c>
      <c r="V153" s="18" t="s">
        <v>603</v>
      </c>
      <c r="W153" s="18">
        <v>18174770415</v>
      </c>
      <c r="X153" s="18">
        <v>27</v>
      </c>
      <c r="Y153" s="18">
        <v>107</v>
      </c>
      <c r="Z153" s="18">
        <v>9</v>
      </c>
      <c r="AA153" s="18">
        <v>32</v>
      </c>
      <c r="AB153" s="18">
        <v>107</v>
      </c>
      <c r="AC153" s="20" t="str">
        <f>VLOOKUP(F:F,[1]县直单位!$E$1:$AC$65536,24,0)</f>
        <v>否</v>
      </c>
      <c r="AD153" s="20" t="str">
        <f>VLOOKUP(F:F,[1]县直单位!$E$1:$AC$65536,25,0)</f>
        <v>是</v>
      </c>
      <c r="AE153" s="20" t="s">
        <v>47</v>
      </c>
      <c r="AF153" s="20"/>
    </row>
    <row r="154" s="4" customFormat="1" ht="45" spans="1:32">
      <c r="A154" s="18">
        <v>148</v>
      </c>
      <c r="B154" s="19" t="s">
        <v>620</v>
      </c>
      <c r="C154" s="18" t="s">
        <v>190</v>
      </c>
      <c r="D154" s="18" t="s">
        <v>191</v>
      </c>
      <c r="E154" s="18" t="s">
        <v>192</v>
      </c>
      <c r="F154" s="19" t="s">
        <v>620</v>
      </c>
      <c r="G154" s="18" t="s">
        <v>41</v>
      </c>
      <c r="H154" s="18" t="str">
        <f>VLOOKUP(F:F,'[2]26年度申报项目'!$E$1:$H$65536,3,0)</f>
        <v>泗顶镇</v>
      </c>
      <c r="I154" s="18" t="str">
        <f>VLOOKUP(F:F,'[2]26年度申报项目'!$E$1:$H$65536,4,0)</f>
        <v> 马田村、上洞村</v>
      </c>
      <c r="J154" s="20" t="s">
        <v>605</v>
      </c>
      <c r="K154" s="20" t="s">
        <v>606</v>
      </c>
      <c r="L154" s="20">
        <v>15</v>
      </c>
      <c r="M154" s="18">
        <v>15</v>
      </c>
      <c r="N154" s="18">
        <v>0</v>
      </c>
      <c r="O154" s="18">
        <v>0</v>
      </c>
      <c r="P154" s="19" t="s">
        <v>621</v>
      </c>
      <c r="Q154" s="19" t="s">
        <v>622</v>
      </c>
      <c r="R154" s="18" t="s">
        <v>170</v>
      </c>
      <c r="S154" s="18" t="s">
        <v>47</v>
      </c>
      <c r="T154" s="18" t="s">
        <v>602</v>
      </c>
      <c r="U154" s="18" t="s">
        <v>602</v>
      </c>
      <c r="V154" s="18" t="s">
        <v>603</v>
      </c>
      <c r="W154" s="18">
        <v>18174770415</v>
      </c>
      <c r="X154" s="18">
        <v>42</v>
      </c>
      <c r="Y154" s="18">
        <v>196</v>
      </c>
      <c r="Z154" s="18">
        <v>71</v>
      </c>
      <c r="AA154" s="18">
        <v>40</v>
      </c>
      <c r="AB154" s="18">
        <v>196</v>
      </c>
      <c r="AC154" s="20" t="str">
        <f>VLOOKUP(F:F,[1]县直单位!$E$1:$AC$65536,24,0)</f>
        <v>否</v>
      </c>
      <c r="AD154" s="20" t="str">
        <f>VLOOKUP(F:F,[1]县直单位!$E$1:$AC$65536,25,0)</f>
        <v>是</v>
      </c>
      <c r="AE154" s="20" t="s">
        <v>47</v>
      </c>
      <c r="AF154" s="20"/>
    </row>
    <row r="155" s="4" customFormat="1" ht="33.75" spans="1:32">
      <c r="A155" s="18">
        <v>149</v>
      </c>
      <c r="B155" s="19" t="s">
        <v>623</v>
      </c>
      <c r="C155" s="18" t="s">
        <v>190</v>
      </c>
      <c r="D155" s="18" t="s">
        <v>191</v>
      </c>
      <c r="E155" s="18" t="s">
        <v>214</v>
      </c>
      <c r="F155" s="19" t="s">
        <v>623</v>
      </c>
      <c r="G155" s="18" t="s">
        <v>41</v>
      </c>
      <c r="H155" s="18" t="str">
        <f>VLOOKUP(F:F,'[2]26年度申报项目'!$E$1:$H$65536,3,0)</f>
        <v>泗顶镇</v>
      </c>
      <c r="I155" s="18" t="str">
        <f>VLOOKUP(F:F,'[2]26年度申报项目'!$E$1:$H$65536,4,0)</f>
        <v>寿局村</v>
      </c>
      <c r="J155" s="20" t="s">
        <v>598</v>
      </c>
      <c r="K155" s="20" t="s">
        <v>599</v>
      </c>
      <c r="L155" s="20">
        <v>80</v>
      </c>
      <c r="M155" s="18">
        <v>80</v>
      </c>
      <c r="N155" s="18">
        <v>0</v>
      </c>
      <c r="O155" s="18">
        <v>0</v>
      </c>
      <c r="P155" s="19" t="s">
        <v>624</v>
      </c>
      <c r="Q155" s="19" t="s">
        <v>625</v>
      </c>
      <c r="R155" s="18" t="s">
        <v>626</v>
      </c>
      <c r="S155" s="18" t="s">
        <v>47</v>
      </c>
      <c r="T155" s="18" t="s">
        <v>602</v>
      </c>
      <c r="U155" s="18" t="s">
        <v>602</v>
      </c>
      <c r="V155" s="18" t="s">
        <v>603</v>
      </c>
      <c r="W155" s="18">
        <v>18174770415</v>
      </c>
      <c r="X155" s="18">
        <v>55</v>
      </c>
      <c r="Y155" s="18">
        <v>230</v>
      </c>
      <c r="Z155" s="18">
        <v>24</v>
      </c>
      <c r="AA155" s="18">
        <v>76</v>
      </c>
      <c r="AB155" s="18">
        <v>230</v>
      </c>
      <c r="AC155" s="20" t="str">
        <f>VLOOKUP(F:F,[1]县直单位!$E$1:$AC$65536,24,0)</f>
        <v>否</v>
      </c>
      <c r="AD155" s="20" t="str">
        <f>VLOOKUP(F:F,[1]县直单位!$E$1:$AC$65536,25,0)</f>
        <v>是</v>
      </c>
      <c r="AE155" s="20" t="s">
        <v>47</v>
      </c>
      <c r="AF155" s="20"/>
    </row>
    <row r="156" s="4" customFormat="1" ht="33.75" spans="1:32">
      <c r="A156" s="18">
        <v>150</v>
      </c>
      <c r="B156" s="19" t="s">
        <v>627</v>
      </c>
      <c r="C156" s="18" t="s">
        <v>190</v>
      </c>
      <c r="D156" s="18" t="s">
        <v>191</v>
      </c>
      <c r="E156" s="18" t="s">
        <v>214</v>
      </c>
      <c r="F156" s="19" t="s">
        <v>627</v>
      </c>
      <c r="G156" s="18" t="s">
        <v>41</v>
      </c>
      <c r="H156" s="18" t="str">
        <f>VLOOKUP(F:F,'[2]26年度申报项目'!$E$1:$H$65536,3,0)</f>
        <v>泗顶镇</v>
      </c>
      <c r="I156" s="18" t="str">
        <f>VLOOKUP(F:F,'[2]26年度申报项目'!$E$1:$H$65536,4,0)</f>
        <v>上洞村</v>
      </c>
      <c r="J156" s="20" t="s">
        <v>605</v>
      </c>
      <c r="K156" s="20" t="s">
        <v>606</v>
      </c>
      <c r="L156" s="20">
        <v>80</v>
      </c>
      <c r="M156" s="18">
        <v>80</v>
      </c>
      <c r="N156" s="18">
        <v>0</v>
      </c>
      <c r="O156" s="18">
        <v>0</v>
      </c>
      <c r="P156" s="19" t="s">
        <v>628</v>
      </c>
      <c r="Q156" s="19" t="s">
        <v>629</v>
      </c>
      <c r="R156" s="18" t="s">
        <v>170</v>
      </c>
      <c r="S156" s="18" t="s">
        <v>47</v>
      </c>
      <c r="T156" s="18" t="s">
        <v>602</v>
      </c>
      <c r="U156" s="18" t="s">
        <v>602</v>
      </c>
      <c r="V156" s="18" t="s">
        <v>603</v>
      </c>
      <c r="W156" s="18">
        <v>18174770415</v>
      </c>
      <c r="X156" s="18">
        <v>500</v>
      </c>
      <c r="Y156" s="18">
        <v>6600</v>
      </c>
      <c r="Z156" s="18">
        <v>100</v>
      </c>
      <c r="AA156" s="18">
        <v>300</v>
      </c>
      <c r="AB156" s="18">
        <v>6600</v>
      </c>
      <c r="AC156" s="20" t="str">
        <f>VLOOKUP(F:F,[1]县直单位!$E$1:$AC$65536,24,0)</f>
        <v>否</v>
      </c>
      <c r="AD156" s="20" t="str">
        <f>VLOOKUP(F:F,[1]县直单位!$E$1:$AC$65536,25,0)</f>
        <v>是</v>
      </c>
      <c r="AE156" s="20" t="s">
        <v>47</v>
      </c>
      <c r="AF156" s="20"/>
    </row>
    <row r="157" s="4" customFormat="1" ht="33.75" spans="1:32">
      <c r="A157" s="18">
        <v>151</v>
      </c>
      <c r="B157" s="19" t="s">
        <v>630</v>
      </c>
      <c r="C157" s="18" t="s">
        <v>190</v>
      </c>
      <c r="D157" s="18" t="s">
        <v>191</v>
      </c>
      <c r="E157" s="18" t="s">
        <v>214</v>
      </c>
      <c r="F157" s="19" t="s">
        <v>630</v>
      </c>
      <c r="G157" s="18" t="s">
        <v>41</v>
      </c>
      <c r="H157" s="18" t="str">
        <f>VLOOKUP(F:F,'[2]26年度申报项目'!$E$1:$H$65536,3,0)</f>
        <v>泗顶镇</v>
      </c>
      <c r="I157" s="18" t="str">
        <f>VLOOKUP(F:F,'[2]26年度申报项目'!$E$1:$H$65536,4,0)</f>
        <v>上洞村</v>
      </c>
      <c r="J157" s="20" t="s">
        <v>598</v>
      </c>
      <c r="K157" s="20" t="s">
        <v>599</v>
      </c>
      <c r="L157" s="20">
        <v>150</v>
      </c>
      <c r="M157" s="18">
        <v>150</v>
      </c>
      <c r="N157" s="18">
        <v>0</v>
      </c>
      <c r="O157" s="18">
        <v>0</v>
      </c>
      <c r="P157" s="19" t="s">
        <v>631</v>
      </c>
      <c r="Q157" s="19" t="s">
        <v>194</v>
      </c>
      <c r="R157" s="18" t="s">
        <v>612</v>
      </c>
      <c r="S157" s="18" t="s">
        <v>47</v>
      </c>
      <c r="T157" s="18" t="s">
        <v>602</v>
      </c>
      <c r="U157" s="18" t="s">
        <v>602</v>
      </c>
      <c r="V157" s="18" t="s">
        <v>603</v>
      </c>
      <c r="W157" s="18">
        <v>18174770415</v>
      </c>
      <c r="X157" s="18">
        <v>42</v>
      </c>
      <c r="Y157" s="18">
        <v>170</v>
      </c>
      <c r="Z157" s="18">
        <v>17</v>
      </c>
      <c r="AA157" s="18">
        <v>52</v>
      </c>
      <c r="AB157" s="18">
        <v>170</v>
      </c>
      <c r="AC157" s="20" t="str">
        <f>VLOOKUP(F:F,[1]县直单位!$E$1:$AC$65536,24,0)</f>
        <v>否</v>
      </c>
      <c r="AD157" s="20" t="str">
        <f>VLOOKUP(F:F,[1]县直单位!$E$1:$AC$65536,25,0)</f>
        <v>是</v>
      </c>
      <c r="AE157" s="20" t="s">
        <v>47</v>
      </c>
      <c r="AF157" s="20"/>
    </row>
    <row r="158" s="4" customFormat="1" ht="33.75" spans="1:32">
      <c r="A158" s="18">
        <v>152</v>
      </c>
      <c r="B158" s="19" t="s">
        <v>632</v>
      </c>
      <c r="C158" s="18" t="s">
        <v>190</v>
      </c>
      <c r="D158" s="18" t="s">
        <v>191</v>
      </c>
      <c r="E158" s="18" t="s">
        <v>223</v>
      </c>
      <c r="F158" s="19" t="s">
        <v>632</v>
      </c>
      <c r="G158" s="18" t="s">
        <v>41</v>
      </c>
      <c r="H158" s="18" t="str">
        <f>VLOOKUP(F:F,'[2]26年度申报项目'!$E$1:$H$65536,3,0)</f>
        <v>泗顶镇</v>
      </c>
      <c r="I158" s="18" t="str">
        <f>VLOOKUP(F:F,'[2]26年度申报项目'!$E$1:$H$65536,4,0)</f>
        <v>山贝村</v>
      </c>
      <c r="J158" s="20" t="s">
        <v>605</v>
      </c>
      <c r="K158" s="20" t="s">
        <v>606</v>
      </c>
      <c r="L158" s="20">
        <v>40</v>
      </c>
      <c r="M158" s="18">
        <v>40</v>
      </c>
      <c r="N158" s="18">
        <v>0</v>
      </c>
      <c r="O158" s="18">
        <v>0</v>
      </c>
      <c r="P158" s="19" t="s">
        <v>633</v>
      </c>
      <c r="Q158" s="19" t="s">
        <v>634</v>
      </c>
      <c r="R158" s="18" t="s">
        <v>276</v>
      </c>
      <c r="S158" s="18" t="s">
        <v>47</v>
      </c>
      <c r="T158" s="18" t="s">
        <v>602</v>
      </c>
      <c r="U158" s="18" t="s">
        <v>602</v>
      </c>
      <c r="V158" s="18" t="s">
        <v>603</v>
      </c>
      <c r="W158" s="18">
        <v>18174770415</v>
      </c>
      <c r="X158" s="18">
        <v>46</v>
      </c>
      <c r="Y158" s="18">
        <v>182</v>
      </c>
      <c r="Z158" s="18">
        <v>13</v>
      </c>
      <c r="AA158" s="18">
        <v>53</v>
      </c>
      <c r="AB158" s="18">
        <v>182</v>
      </c>
      <c r="AC158" s="20" t="str">
        <f>VLOOKUP(F:F,[1]县直单位!$E$1:$AC$65536,24,0)</f>
        <v>否</v>
      </c>
      <c r="AD158" s="20" t="str">
        <f>VLOOKUP(F:F,[1]县直单位!$E$1:$AC$65536,25,0)</f>
        <v>是</v>
      </c>
      <c r="AE158" s="20" t="s">
        <v>47</v>
      </c>
      <c r="AF158" s="20"/>
    </row>
    <row r="159" s="4" customFormat="1" ht="33.75" spans="1:32">
      <c r="A159" s="18">
        <v>153</v>
      </c>
      <c r="B159" s="19" t="s">
        <v>635</v>
      </c>
      <c r="C159" s="18" t="s">
        <v>190</v>
      </c>
      <c r="D159" s="18" t="s">
        <v>191</v>
      </c>
      <c r="E159" s="18" t="s">
        <v>223</v>
      </c>
      <c r="F159" s="19" t="s">
        <v>635</v>
      </c>
      <c r="G159" s="18" t="s">
        <v>41</v>
      </c>
      <c r="H159" s="18" t="str">
        <f>VLOOKUP(F:F,'[2]26年度申报项目'!$E$1:$H$65536,3,0)</f>
        <v>泗顶镇</v>
      </c>
      <c r="I159" s="18" t="str">
        <f>VLOOKUP(F:F,'[2]26年度申报项目'!$E$1:$H$65536,4,0)</f>
        <v>振彩村</v>
      </c>
      <c r="J159" s="20" t="s">
        <v>605</v>
      </c>
      <c r="K159" s="20" t="s">
        <v>606</v>
      </c>
      <c r="L159" s="20">
        <v>30</v>
      </c>
      <c r="M159" s="18">
        <v>30</v>
      </c>
      <c r="N159" s="18">
        <v>0</v>
      </c>
      <c r="O159" s="18">
        <v>0</v>
      </c>
      <c r="P159" s="19" t="s">
        <v>636</v>
      </c>
      <c r="Q159" s="19" t="s">
        <v>637</v>
      </c>
      <c r="R159" s="18" t="s">
        <v>71</v>
      </c>
      <c r="S159" s="18" t="s">
        <v>47</v>
      </c>
      <c r="T159" s="18" t="s">
        <v>602</v>
      </c>
      <c r="U159" s="18" t="s">
        <v>602</v>
      </c>
      <c r="V159" s="18" t="s">
        <v>603</v>
      </c>
      <c r="W159" s="18">
        <v>18174770415</v>
      </c>
      <c r="X159" s="18">
        <v>78</v>
      </c>
      <c r="Y159" s="18">
        <v>284</v>
      </c>
      <c r="Z159" s="18">
        <v>18</v>
      </c>
      <c r="AA159" s="18">
        <v>74</v>
      </c>
      <c r="AB159" s="18">
        <v>284</v>
      </c>
      <c r="AC159" s="20" t="str">
        <f>VLOOKUP(F:F,[1]县直单位!$E$1:$AC$65536,24,0)</f>
        <v>否</v>
      </c>
      <c r="AD159" s="20" t="str">
        <f>VLOOKUP(F:F,[1]县直单位!$E$1:$AC$65536,25,0)</f>
        <v>是</v>
      </c>
      <c r="AE159" s="20" t="s">
        <v>47</v>
      </c>
      <c r="AF159" s="20"/>
    </row>
    <row r="160" s="4" customFormat="1" ht="33.75" spans="1:32">
      <c r="A160" s="18">
        <v>154</v>
      </c>
      <c r="B160" s="19" t="s">
        <v>638</v>
      </c>
      <c r="C160" s="18" t="s">
        <v>190</v>
      </c>
      <c r="D160" s="18" t="s">
        <v>191</v>
      </c>
      <c r="E160" s="18" t="s">
        <v>223</v>
      </c>
      <c r="F160" s="19" t="s">
        <v>638</v>
      </c>
      <c r="G160" s="18" t="s">
        <v>41</v>
      </c>
      <c r="H160" s="18" t="str">
        <f>VLOOKUP(F:F,'[2]26年度申报项目'!$E$1:$H$65536,3,0)</f>
        <v>泗顶镇</v>
      </c>
      <c r="I160" s="18" t="str">
        <f>VLOOKUP(F:F,'[2]26年度申报项目'!$E$1:$H$65536,4,0)</f>
        <v>振彩村</v>
      </c>
      <c r="J160" s="20" t="s">
        <v>605</v>
      </c>
      <c r="K160" s="20" t="s">
        <v>606</v>
      </c>
      <c r="L160" s="20">
        <v>30</v>
      </c>
      <c r="M160" s="18">
        <v>30</v>
      </c>
      <c r="N160" s="18">
        <v>0</v>
      </c>
      <c r="O160" s="18">
        <v>0</v>
      </c>
      <c r="P160" s="19" t="s">
        <v>636</v>
      </c>
      <c r="Q160" s="19" t="s">
        <v>639</v>
      </c>
      <c r="R160" s="18" t="s">
        <v>612</v>
      </c>
      <c r="S160" s="18" t="s">
        <v>47</v>
      </c>
      <c r="T160" s="18" t="s">
        <v>602</v>
      </c>
      <c r="U160" s="18" t="s">
        <v>602</v>
      </c>
      <c r="V160" s="18" t="s">
        <v>603</v>
      </c>
      <c r="W160" s="18">
        <v>18174770415</v>
      </c>
      <c r="X160" s="18">
        <v>66</v>
      </c>
      <c r="Y160" s="18">
        <v>248</v>
      </c>
      <c r="Z160" s="18">
        <v>10</v>
      </c>
      <c r="AA160" s="18">
        <v>38</v>
      </c>
      <c r="AB160" s="18">
        <v>248</v>
      </c>
      <c r="AC160" s="20" t="str">
        <f>VLOOKUP(F:F,[1]县直单位!$E$1:$AC$65536,24,0)</f>
        <v>否</v>
      </c>
      <c r="AD160" s="20" t="str">
        <f>VLOOKUP(F:F,[1]县直单位!$E$1:$AC$65536,25,0)</f>
        <v>是</v>
      </c>
      <c r="AE160" s="20" t="s">
        <v>47</v>
      </c>
      <c r="AF160" s="20"/>
    </row>
    <row r="161" s="4" customFormat="1" ht="67.5" spans="1:32">
      <c r="A161" s="18">
        <v>155</v>
      </c>
      <c r="B161" s="19" t="s">
        <v>640</v>
      </c>
      <c r="C161" s="18" t="s">
        <v>38</v>
      </c>
      <c r="D161" s="18" t="s">
        <v>39</v>
      </c>
      <c r="E161" s="18" t="s">
        <v>40</v>
      </c>
      <c r="F161" s="19" t="s">
        <v>640</v>
      </c>
      <c r="G161" s="18" t="s">
        <v>41</v>
      </c>
      <c r="H161" s="18" t="str">
        <f>VLOOKUP(F:F,'[2]26年度申报项目'!$E$1:$H$65536,3,0)</f>
        <v>潭头乡</v>
      </c>
      <c r="I161" s="18" t="str">
        <f>VLOOKUP(F:F,'[2]26年度申报项目'!$E$1:$H$65536,4,0)</f>
        <v>新桂村</v>
      </c>
      <c r="J161" s="20">
        <v>2026.04</v>
      </c>
      <c r="K161" s="20">
        <v>2026.09</v>
      </c>
      <c r="L161" s="20">
        <v>35</v>
      </c>
      <c r="M161" s="18">
        <v>35</v>
      </c>
      <c r="N161" s="18">
        <v>0</v>
      </c>
      <c r="O161" s="18">
        <v>0</v>
      </c>
      <c r="P161" s="19" t="s">
        <v>641</v>
      </c>
      <c r="Q161" s="19" t="s">
        <v>642</v>
      </c>
      <c r="R161" s="18" t="s">
        <v>70</v>
      </c>
      <c r="S161" s="18" t="s">
        <v>47</v>
      </c>
      <c r="T161" s="18" t="s">
        <v>643</v>
      </c>
      <c r="U161" s="18" t="s">
        <v>643</v>
      </c>
      <c r="V161" s="18" t="s">
        <v>644</v>
      </c>
      <c r="W161" s="18" t="s">
        <v>645</v>
      </c>
      <c r="X161" s="18">
        <v>96</v>
      </c>
      <c r="Y161" s="18">
        <v>403</v>
      </c>
      <c r="Z161" s="18">
        <v>18</v>
      </c>
      <c r="AA161" s="18">
        <v>85</v>
      </c>
      <c r="AB161" s="18">
        <v>403</v>
      </c>
      <c r="AC161" s="20" t="str">
        <f>VLOOKUP(F:F,[1]县直单位!$E$1:$AC$65536,24,0)</f>
        <v>否</v>
      </c>
      <c r="AD161" s="20" t="str">
        <f>VLOOKUP(F:F,[1]县直单位!$E$1:$AC$65536,25,0)</f>
        <v>否</v>
      </c>
      <c r="AE161" s="20" t="s">
        <v>47</v>
      </c>
      <c r="AF161" s="20"/>
    </row>
    <row r="162" s="4" customFormat="1" ht="45" spans="1:32">
      <c r="A162" s="18">
        <v>156</v>
      </c>
      <c r="B162" s="19" t="s">
        <v>646</v>
      </c>
      <c r="C162" s="18" t="s">
        <v>38</v>
      </c>
      <c r="D162" s="18" t="s">
        <v>39</v>
      </c>
      <c r="E162" s="18" t="s">
        <v>40</v>
      </c>
      <c r="F162" s="19" t="s">
        <v>646</v>
      </c>
      <c r="G162" s="18" t="s">
        <v>41</v>
      </c>
      <c r="H162" s="18" t="str">
        <f>VLOOKUP(F:F,'[3]1'!$E:$H,4,0)</f>
        <v>新林村</v>
      </c>
      <c r="I162" s="18" t="s">
        <v>162</v>
      </c>
      <c r="J162" s="20">
        <v>2026.04</v>
      </c>
      <c r="K162" s="20">
        <v>2026.09</v>
      </c>
      <c r="L162" s="20">
        <v>25</v>
      </c>
      <c r="M162" s="18">
        <v>25</v>
      </c>
      <c r="N162" s="18">
        <v>0</v>
      </c>
      <c r="O162" s="18">
        <v>0</v>
      </c>
      <c r="P162" s="19" t="s">
        <v>647</v>
      </c>
      <c r="Q162" s="19" t="s">
        <v>648</v>
      </c>
      <c r="R162" s="18" t="s">
        <v>70</v>
      </c>
      <c r="S162" s="18" t="s">
        <v>47</v>
      </c>
      <c r="T162" s="18" t="s">
        <v>643</v>
      </c>
      <c r="U162" s="18" t="s">
        <v>643</v>
      </c>
      <c r="V162" s="18" t="s">
        <v>644</v>
      </c>
      <c r="W162" s="18" t="s">
        <v>645</v>
      </c>
      <c r="X162" s="18">
        <v>164</v>
      </c>
      <c r="Y162" s="18">
        <v>617</v>
      </c>
      <c r="Z162" s="18">
        <v>34</v>
      </c>
      <c r="AA162" s="18">
        <v>117</v>
      </c>
      <c r="AB162" s="18">
        <v>617</v>
      </c>
      <c r="AC162" s="20" t="str">
        <f>VLOOKUP(F:F,[1]县直单位!$E$1:$AC$65536,24,0)</f>
        <v>否</v>
      </c>
      <c r="AD162" s="20" t="str">
        <f>VLOOKUP(F:F,[1]县直单位!$E$1:$AC$65536,25,0)</f>
        <v>否</v>
      </c>
      <c r="AE162" s="20" t="s">
        <v>47</v>
      </c>
      <c r="AF162" s="20"/>
    </row>
    <row r="163" s="4" customFormat="1" ht="45" spans="1:32">
      <c r="A163" s="18">
        <v>157</v>
      </c>
      <c r="B163" s="19" t="s">
        <v>649</v>
      </c>
      <c r="C163" s="18" t="s">
        <v>38</v>
      </c>
      <c r="D163" s="18" t="s">
        <v>39</v>
      </c>
      <c r="E163" s="18" t="s">
        <v>40</v>
      </c>
      <c r="F163" s="19" t="s">
        <v>649</v>
      </c>
      <c r="G163" s="18" t="s">
        <v>41</v>
      </c>
      <c r="H163" s="18" t="str">
        <f>VLOOKUP(F:F,'[2]26年度申报项目'!$E$1:$H$65536,3,0)</f>
        <v>潭头乡</v>
      </c>
      <c r="I163" s="18" t="str">
        <f>VLOOKUP(F:F,'[2]26年度申报项目'!$E$1:$H$65536,4,0)</f>
        <v>龙城村</v>
      </c>
      <c r="J163" s="20">
        <v>2026.04</v>
      </c>
      <c r="K163" s="20">
        <v>2026.09</v>
      </c>
      <c r="L163" s="20">
        <v>40</v>
      </c>
      <c r="M163" s="18">
        <v>40</v>
      </c>
      <c r="N163" s="18">
        <v>0</v>
      </c>
      <c r="O163" s="18">
        <v>0</v>
      </c>
      <c r="P163" s="19" t="s">
        <v>650</v>
      </c>
      <c r="Q163" s="19" t="s">
        <v>651</v>
      </c>
      <c r="R163" s="18" t="s">
        <v>70</v>
      </c>
      <c r="S163" s="18" t="s">
        <v>47</v>
      </c>
      <c r="T163" s="18" t="s">
        <v>643</v>
      </c>
      <c r="U163" s="18" t="s">
        <v>643</v>
      </c>
      <c r="V163" s="18" t="s">
        <v>644</v>
      </c>
      <c r="W163" s="18" t="s">
        <v>645</v>
      </c>
      <c r="X163" s="18">
        <v>108</v>
      </c>
      <c r="Y163" s="18">
        <v>404</v>
      </c>
      <c r="Z163" s="18">
        <v>22</v>
      </c>
      <c r="AA163" s="18">
        <v>102</v>
      </c>
      <c r="AB163" s="18">
        <v>404</v>
      </c>
      <c r="AC163" s="20" t="str">
        <f>VLOOKUP(F:F,[1]县直单位!$E$1:$AC$65536,24,0)</f>
        <v>否</v>
      </c>
      <c r="AD163" s="20" t="str">
        <f>VLOOKUP(F:F,[1]县直单位!$E$1:$AC$65536,25,0)</f>
        <v>否</v>
      </c>
      <c r="AE163" s="20" t="s">
        <v>47</v>
      </c>
      <c r="AF163" s="20"/>
    </row>
    <row r="164" s="4" customFormat="1" ht="67.5" spans="1:32">
      <c r="A164" s="18">
        <v>158</v>
      </c>
      <c r="B164" s="19" t="s">
        <v>652</v>
      </c>
      <c r="C164" s="18" t="s">
        <v>38</v>
      </c>
      <c r="D164" s="18" t="s">
        <v>39</v>
      </c>
      <c r="E164" s="18" t="s">
        <v>40</v>
      </c>
      <c r="F164" s="19" t="s">
        <v>652</v>
      </c>
      <c r="G164" s="18" t="s">
        <v>41</v>
      </c>
      <c r="H164" s="18" t="str">
        <f>VLOOKUP(F:F,'[2]26年度申报项目'!$E$1:$H$65536,3,0)</f>
        <v>潭头乡</v>
      </c>
      <c r="I164" s="18" t="str">
        <f>VLOOKUP(F:F,'[2]26年度申报项目'!$E$1:$H$65536,4,0)</f>
        <v>西岸村</v>
      </c>
      <c r="J164" s="20">
        <v>2026.04</v>
      </c>
      <c r="K164" s="20">
        <v>2026.09</v>
      </c>
      <c r="L164" s="20">
        <v>65</v>
      </c>
      <c r="M164" s="18">
        <v>65</v>
      </c>
      <c r="N164" s="18">
        <v>0</v>
      </c>
      <c r="O164" s="18">
        <v>0</v>
      </c>
      <c r="P164" s="19" t="s">
        <v>653</v>
      </c>
      <c r="Q164" s="19" t="s">
        <v>642</v>
      </c>
      <c r="R164" s="18" t="s">
        <v>70</v>
      </c>
      <c r="S164" s="18" t="s">
        <v>47</v>
      </c>
      <c r="T164" s="18" t="s">
        <v>643</v>
      </c>
      <c r="U164" s="18" t="s">
        <v>643</v>
      </c>
      <c r="V164" s="18" t="s">
        <v>644</v>
      </c>
      <c r="W164" s="18" t="s">
        <v>645</v>
      </c>
      <c r="X164" s="18">
        <v>123</v>
      </c>
      <c r="Y164" s="18">
        <v>462</v>
      </c>
      <c r="Z164" s="18">
        <v>42</v>
      </c>
      <c r="AA164" s="18">
        <v>154</v>
      </c>
      <c r="AB164" s="18">
        <v>462</v>
      </c>
      <c r="AC164" s="20" t="str">
        <f>VLOOKUP(F:F,[1]县直单位!$E$1:$AC$65536,24,0)</f>
        <v>否</v>
      </c>
      <c r="AD164" s="20" t="str">
        <f>VLOOKUP(F:F,[1]县直单位!$E$1:$AC$65536,25,0)</f>
        <v>否</v>
      </c>
      <c r="AE164" s="20" t="s">
        <v>47</v>
      </c>
      <c r="AF164" s="20"/>
    </row>
    <row r="165" s="4" customFormat="1" ht="45" spans="1:32">
      <c r="A165" s="18">
        <v>159</v>
      </c>
      <c r="B165" s="19" t="s">
        <v>654</v>
      </c>
      <c r="C165" s="18" t="s">
        <v>38</v>
      </c>
      <c r="D165" s="18" t="s">
        <v>39</v>
      </c>
      <c r="E165" s="18" t="s">
        <v>40</v>
      </c>
      <c r="F165" s="19" t="s">
        <v>654</v>
      </c>
      <c r="G165" s="18" t="s">
        <v>41</v>
      </c>
      <c r="H165" s="18" t="str">
        <f>VLOOKUP(F:F,'[3]1'!$E:$H,4,0)</f>
        <v>新林村</v>
      </c>
      <c r="I165" s="18" t="s">
        <v>162</v>
      </c>
      <c r="J165" s="20">
        <v>2026.04</v>
      </c>
      <c r="K165" s="20">
        <v>2026.09</v>
      </c>
      <c r="L165" s="20">
        <v>45</v>
      </c>
      <c r="M165" s="18">
        <v>45</v>
      </c>
      <c r="N165" s="18">
        <v>0</v>
      </c>
      <c r="O165" s="18">
        <v>0</v>
      </c>
      <c r="P165" s="19" t="s">
        <v>655</v>
      </c>
      <c r="Q165" s="19" t="s">
        <v>648</v>
      </c>
      <c r="R165" s="18" t="s">
        <v>70</v>
      </c>
      <c r="S165" s="18" t="s">
        <v>47</v>
      </c>
      <c r="T165" s="18" t="s">
        <v>643</v>
      </c>
      <c r="U165" s="18" t="s">
        <v>643</v>
      </c>
      <c r="V165" s="18" t="s">
        <v>644</v>
      </c>
      <c r="W165" s="18" t="s">
        <v>645</v>
      </c>
      <c r="X165" s="18">
        <v>117</v>
      </c>
      <c r="Y165" s="18">
        <v>448</v>
      </c>
      <c r="Z165" s="18">
        <v>12</v>
      </c>
      <c r="AA165" s="18">
        <v>42</v>
      </c>
      <c r="AB165" s="18">
        <v>448</v>
      </c>
      <c r="AC165" s="20" t="str">
        <f>VLOOKUP(F:F,[1]县直单位!$E$1:$AC$65536,24,0)</f>
        <v>否</v>
      </c>
      <c r="AD165" s="20" t="str">
        <f>VLOOKUP(F:F,[1]县直单位!$E$1:$AC$65536,25,0)</f>
        <v>否</v>
      </c>
      <c r="AE165" s="20" t="s">
        <v>47</v>
      </c>
      <c r="AF165" s="20"/>
    </row>
    <row r="166" s="4" customFormat="1" ht="45" spans="1:32">
      <c r="A166" s="18">
        <v>160</v>
      </c>
      <c r="B166" s="19" t="s">
        <v>656</v>
      </c>
      <c r="C166" s="18" t="s">
        <v>38</v>
      </c>
      <c r="D166" s="18" t="s">
        <v>39</v>
      </c>
      <c r="E166" s="18" t="s">
        <v>40</v>
      </c>
      <c r="F166" s="19" t="s">
        <v>656</v>
      </c>
      <c r="G166" s="18" t="s">
        <v>41</v>
      </c>
      <c r="H166" s="18" t="str">
        <f>VLOOKUP(F:F,'[2]26年度申报项目'!$E$1:$H$65536,3,0)</f>
        <v>潭头乡</v>
      </c>
      <c r="I166" s="18" t="str">
        <f>VLOOKUP(F:F,'[2]26年度申报项目'!$E$1:$H$65536,4,0)</f>
        <v>新林村</v>
      </c>
      <c r="J166" s="20">
        <v>2026.04</v>
      </c>
      <c r="K166" s="20">
        <v>2026.09</v>
      </c>
      <c r="L166" s="20">
        <v>46</v>
      </c>
      <c r="M166" s="18">
        <v>46</v>
      </c>
      <c r="N166" s="18">
        <v>0</v>
      </c>
      <c r="O166" s="18">
        <v>0</v>
      </c>
      <c r="P166" s="19" t="s">
        <v>657</v>
      </c>
      <c r="Q166" s="19" t="s">
        <v>648</v>
      </c>
      <c r="R166" s="18" t="s">
        <v>70</v>
      </c>
      <c r="S166" s="18" t="s">
        <v>47</v>
      </c>
      <c r="T166" s="18" t="s">
        <v>643</v>
      </c>
      <c r="U166" s="18" t="s">
        <v>643</v>
      </c>
      <c r="V166" s="18" t="s">
        <v>644</v>
      </c>
      <c r="W166" s="18" t="s">
        <v>645</v>
      </c>
      <c r="X166" s="18">
        <v>73</v>
      </c>
      <c r="Y166" s="18">
        <v>303</v>
      </c>
      <c r="Z166" s="18">
        <v>19</v>
      </c>
      <c r="AA166" s="18">
        <v>55</v>
      </c>
      <c r="AB166" s="18">
        <v>303</v>
      </c>
      <c r="AC166" s="20" t="str">
        <f>VLOOKUP(F:F,[1]县直单位!$E$1:$AC$65536,24,0)</f>
        <v>否</v>
      </c>
      <c r="AD166" s="20" t="str">
        <f>VLOOKUP(F:F,[1]县直单位!$E$1:$AC$65536,25,0)</f>
        <v>否</v>
      </c>
      <c r="AE166" s="20" t="s">
        <v>47</v>
      </c>
      <c r="AF166" s="20"/>
    </row>
    <row r="167" s="4" customFormat="1" ht="67.5" spans="1:32">
      <c r="A167" s="18">
        <v>161</v>
      </c>
      <c r="B167" s="19" t="s">
        <v>658</v>
      </c>
      <c r="C167" s="18" t="s">
        <v>38</v>
      </c>
      <c r="D167" s="18" t="s">
        <v>39</v>
      </c>
      <c r="E167" s="18" t="s">
        <v>40</v>
      </c>
      <c r="F167" s="19" t="s">
        <v>658</v>
      </c>
      <c r="G167" s="18" t="s">
        <v>41</v>
      </c>
      <c r="H167" s="18" t="str">
        <f>VLOOKUP(F:F,'[2]26年度申报项目'!$E$1:$H$65536,3,0)</f>
        <v>潭头乡</v>
      </c>
      <c r="I167" s="18" t="str">
        <f>VLOOKUP(F:F,'[2]26年度申报项目'!$E$1:$H$65536,4,0)</f>
        <v>红岭村</v>
      </c>
      <c r="J167" s="20">
        <v>2026.04</v>
      </c>
      <c r="K167" s="20">
        <v>2026.09</v>
      </c>
      <c r="L167" s="20">
        <v>78</v>
      </c>
      <c r="M167" s="18">
        <v>78</v>
      </c>
      <c r="N167" s="18">
        <v>0</v>
      </c>
      <c r="O167" s="18">
        <v>0</v>
      </c>
      <c r="P167" s="19" t="s">
        <v>659</v>
      </c>
      <c r="Q167" s="19" t="s">
        <v>660</v>
      </c>
      <c r="R167" s="18" t="s">
        <v>70</v>
      </c>
      <c r="S167" s="18" t="s">
        <v>47</v>
      </c>
      <c r="T167" s="18" t="s">
        <v>643</v>
      </c>
      <c r="U167" s="18" t="s">
        <v>643</v>
      </c>
      <c r="V167" s="18" t="s">
        <v>644</v>
      </c>
      <c r="W167" s="18" t="s">
        <v>645</v>
      </c>
      <c r="X167" s="18">
        <v>176</v>
      </c>
      <c r="Y167" s="18">
        <v>684</v>
      </c>
      <c r="Z167" s="18">
        <v>30</v>
      </c>
      <c r="AA167" s="18">
        <v>121</v>
      </c>
      <c r="AB167" s="18">
        <v>684</v>
      </c>
      <c r="AC167" s="20" t="str">
        <f>VLOOKUP(F:F,[1]县直单位!$E$1:$AC$65536,24,0)</f>
        <v>否</v>
      </c>
      <c r="AD167" s="20" t="str">
        <f>VLOOKUP(F:F,[1]县直单位!$E$1:$AC$65536,25,0)</f>
        <v>否</v>
      </c>
      <c r="AE167" s="20" t="s">
        <v>47</v>
      </c>
      <c r="AF167" s="20"/>
    </row>
    <row r="168" s="4" customFormat="1" ht="45" spans="1:32">
      <c r="A168" s="18">
        <v>162</v>
      </c>
      <c r="B168" s="19" t="s">
        <v>661</v>
      </c>
      <c r="C168" s="18" t="s">
        <v>38</v>
      </c>
      <c r="D168" s="18" t="s">
        <v>39</v>
      </c>
      <c r="E168" s="18" t="s">
        <v>40</v>
      </c>
      <c r="F168" s="19" t="s">
        <v>661</v>
      </c>
      <c r="G168" s="18" t="s">
        <v>41</v>
      </c>
      <c r="H168" s="18" t="str">
        <f>VLOOKUP(F:F,'[2]26年度申报项目'!$E$1:$H$65536,3,0)</f>
        <v>潭头乡</v>
      </c>
      <c r="I168" s="18" t="str">
        <f>VLOOKUP(F:F,'[2]26年度申报项目'!$E$1:$H$65536,4,0)</f>
        <v>龙城村</v>
      </c>
      <c r="J168" s="20">
        <v>2026.04</v>
      </c>
      <c r="K168" s="20">
        <v>2026.09</v>
      </c>
      <c r="L168" s="20">
        <v>50</v>
      </c>
      <c r="M168" s="18">
        <v>50</v>
      </c>
      <c r="N168" s="18">
        <v>0</v>
      </c>
      <c r="O168" s="18">
        <v>0</v>
      </c>
      <c r="P168" s="19" t="s">
        <v>662</v>
      </c>
      <c r="Q168" s="19" t="s">
        <v>663</v>
      </c>
      <c r="R168" s="18" t="s">
        <v>70</v>
      </c>
      <c r="S168" s="18" t="s">
        <v>47</v>
      </c>
      <c r="T168" s="18" t="s">
        <v>643</v>
      </c>
      <c r="U168" s="18" t="s">
        <v>643</v>
      </c>
      <c r="V168" s="18" t="s">
        <v>644</v>
      </c>
      <c r="W168" s="18" t="s">
        <v>645</v>
      </c>
      <c r="X168" s="18">
        <v>26</v>
      </c>
      <c r="Y168" s="18">
        <v>84</v>
      </c>
      <c r="Z168" s="18">
        <v>4</v>
      </c>
      <c r="AA168" s="18">
        <v>17</v>
      </c>
      <c r="AB168" s="18">
        <v>84</v>
      </c>
      <c r="AC168" s="20" t="str">
        <f>VLOOKUP(F:F,[1]县直单位!$E$1:$AC$65536,24,0)</f>
        <v>否</v>
      </c>
      <c r="AD168" s="20" t="str">
        <f>VLOOKUP(F:F,[1]县直单位!$E$1:$AC$65536,25,0)</f>
        <v>否</v>
      </c>
      <c r="AE168" s="20" t="s">
        <v>47</v>
      </c>
      <c r="AF168" s="20"/>
    </row>
    <row r="169" s="4" customFormat="1" ht="45" spans="1:32">
      <c r="A169" s="18">
        <v>163</v>
      </c>
      <c r="B169" s="19" t="s">
        <v>664</v>
      </c>
      <c r="C169" s="18" t="s">
        <v>190</v>
      </c>
      <c r="D169" s="18" t="s">
        <v>191</v>
      </c>
      <c r="E169" s="18" t="s">
        <v>192</v>
      </c>
      <c r="F169" s="19" t="s">
        <v>664</v>
      </c>
      <c r="G169" s="18" t="s">
        <v>41</v>
      </c>
      <c r="H169" s="18" t="str">
        <f>VLOOKUP(F:F,'[2]26年度申报项目'!$E$1:$H$65536,3,0)</f>
        <v>潭头乡</v>
      </c>
      <c r="I169" s="18" t="str">
        <f>VLOOKUP(F:F,'[2]26年度申报项目'!$E$1:$H$65536,4,0)</f>
        <v>东相村</v>
      </c>
      <c r="J169" s="20">
        <v>2026.04</v>
      </c>
      <c r="K169" s="20">
        <v>2026.09</v>
      </c>
      <c r="L169" s="20">
        <v>20</v>
      </c>
      <c r="M169" s="18">
        <v>20</v>
      </c>
      <c r="N169" s="18">
        <v>0</v>
      </c>
      <c r="O169" s="18">
        <v>0</v>
      </c>
      <c r="P169" s="19" t="s">
        <v>665</v>
      </c>
      <c r="Q169" s="19" t="s">
        <v>666</v>
      </c>
      <c r="R169" s="18" t="s">
        <v>70</v>
      </c>
      <c r="S169" s="18" t="s">
        <v>47</v>
      </c>
      <c r="T169" s="18" t="s">
        <v>643</v>
      </c>
      <c r="U169" s="18" t="s">
        <v>643</v>
      </c>
      <c r="V169" s="18" t="s">
        <v>644</v>
      </c>
      <c r="W169" s="18" t="s">
        <v>645</v>
      </c>
      <c r="X169" s="18">
        <v>139</v>
      </c>
      <c r="Y169" s="18">
        <v>480</v>
      </c>
      <c r="Z169" s="18">
        <v>28</v>
      </c>
      <c r="AA169" s="18">
        <v>100</v>
      </c>
      <c r="AB169" s="18">
        <v>480</v>
      </c>
      <c r="AC169" s="20" t="str">
        <f>VLOOKUP(F:F,[1]县直单位!$E$1:$AC$65536,24,0)</f>
        <v>否</v>
      </c>
      <c r="AD169" s="20" t="str">
        <f>VLOOKUP(F:F,[1]县直单位!$E$1:$AC$65536,25,0)</f>
        <v>否</v>
      </c>
      <c r="AE169" s="20" t="s">
        <v>47</v>
      </c>
      <c r="AF169" s="20"/>
    </row>
    <row r="170" s="4" customFormat="1" ht="56.25" spans="1:32">
      <c r="A170" s="18">
        <v>164</v>
      </c>
      <c r="B170" s="19" t="s">
        <v>667</v>
      </c>
      <c r="C170" s="18" t="s">
        <v>190</v>
      </c>
      <c r="D170" s="18" t="s">
        <v>191</v>
      </c>
      <c r="E170" s="18" t="s">
        <v>223</v>
      </c>
      <c r="F170" s="19" t="s">
        <v>667</v>
      </c>
      <c r="G170" s="18" t="s">
        <v>41</v>
      </c>
      <c r="H170" s="18" t="str">
        <f>VLOOKUP(F:F,'[2]26年度申报项目'!$E$1:$H$65536,3,0)</f>
        <v>潭头乡</v>
      </c>
      <c r="I170" s="18" t="str">
        <f>VLOOKUP(F:F,'[2]26年度申报项目'!$E$1:$H$65536,4,0)</f>
        <v>红岭村</v>
      </c>
      <c r="J170" s="20">
        <v>2026.04</v>
      </c>
      <c r="K170" s="20">
        <v>2026.09</v>
      </c>
      <c r="L170" s="20">
        <v>55</v>
      </c>
      <c r="M170" s="18">
        <v>55</v>
      </c>
      <c r="N170" s="18">
        <v>0</v>
      </c>
      <c r="O170" s="18">
        <v>0</v>
      </c>
      <c r="P170" s="19" t="s">
        <v>668</v>
      </c>
      <c r="Q170" s="19" t="s">
        <v>669</v>
      </c>
      <c r="R170" s="18" t="s">
        <v>70</v>
      </c>
      <c r="S170" s="18" t="s">
        <v>47</v>
      </c>
      <c r="T170" s="18" t="s">
        <v>643</v>
      </c>
      <c r="U170" s="18" t="s">
        <v>643</v>
      </c>
      <c r="V170" s="18" t="s">
        <v>644</v>
      </c>
      <c r="W170" s="18" t="s">
        <v>645</v>
      </c>
      <c r="X170" s="18">
        <v>350</v>
      </c>
      <c r="Y170" s="18">
        <v>1140</v>
      </c>
      <c r="Z170" s="18">
        <v>48</v>
      </c>
      <c r="AA170" s="18">
        <v>170</v>
      </c>
      <c r="AB170" s="18">
        <v>1140</v>
      </c>
      <c r="AC170" s="20" t="str">
        <f>VLOOKUP(F:F,[1]县直单位!$E$1:$AC$65536,24,0)</f>
        <v>否</v>
      </c>
      <c r="AD170" s="20" t="str">
        <f>VLOOKUP(F:F,[1]县直单位!$E$1:$AC$65536,25,0)</f>
        <v>否</v>
      </c>
      <c r="AE170" s="20" t="s">
        <v>47</v>
      </c>
      <c r="AF170" s="20"/>
    </row>
    <row r="171" s="4" customFormat="1" ht="101.25" spans="1:32">
      <c r="A171" s="18">
        <v>165</v>
      </c>
      <c r="B171" s="19" t="s">
        <v>670</v>
      </c>
      <c r="C171" s="18" t="s">
        <v>190</v>
      </c>
      <c r="D171" s="18" t="s">
        <v>191</v>
      </c>
      <c r="E171" s="18" t="s">
        <v>223</v>
      </c>
      <c r="F171" s="19" t="s">
        <v>670</v>
      </c>
      <c r="G171" s="18" t="s">
        <v>41</v>
      </c>
      <c r="H171" s="18" t="str">
        <f>VLOOKUP(F:F,'[2]26年度申报项目'!$E$1:$H$65536,3,0)</f>
        <v>潭头乡</v>
      </c>
      <c r="I171" s="18" t="str">
        <f>VLOOKUP(F:F,'[2]26年度申报项目'!$E$1:$H$65536,4,0)</f>
        <v>岭背村</v>
      </c>
      <c r="J171" s="20">
        <v>2026.04</v>
      </c>
      <c r="K171" s="20">
        <v>2026.09</v>
      </c>
      <c r="L171" s="20">
        <v>74.089768</v>
      </c>
      <c r="M171" s="18">
        <v>74.089768</v>
      </c>
      <c r="N171" s="18">
        <v>0</v>
      </c>
      <c r="O171" s="18">
        <v>0</v>
      </c>
      <c r="P171" s="19" t="s">
        <v>671</v>
      </c>
      <c r="Q171" s="19" t="s">
        <v>669</v>
      </c>
      <c r="R171" s="18" t="s">
        <v>70</v>
      </c>
      <c r="S171" s="18" t="s">
        <v>47</v>
      </c>
      <c r="T171" s="18" t="s">
        <v>643</v>
      </c>
      <c r="U171" s="18" t="s">
        <v>643</v>
      </c>
      <c r="V171" s="18" t="s">
        <v>644</v>
      </c>
      <c r="W171" s="18" t="s">
        <v>645</v>
      </c>
      <c r="X171" s="18">
        <v>306</v>
      </c>
      <c r="Y171" s="18">
        <v>1145</v>
      </c>
      <c r="Z171" s="18">
        <v>72</v>
      </c>
      <c r="AA171" s="18">
        <v>296</v>
      </c>
      <c r="AB171" s="18">
        <v>1145</v>
      </c>
      <c r="AC171" s="20" t="str">
        <f>VLOOKUP(F:F,[1]县直单位!$E$1:$AC$65536,24,0)</f>
        <v>否</v>
      </c>
      <c r="AD171" s="20" t="str">
        <f>VLOOKUP(F:F,[1]县直单位!$E$1:$AC$65536,25,0)</f>
        <v>否</v>
      </c>
      <c r="AE171" s="20" t="s">
        <v>47</v>
      </c>
      <c r="AF171" s="20"/>
    </row>
    <row r="172" s="4" customFormat="1" ht="33.75" spans="1:32">
      <c r="A172" s="18">
        <v>166</v>
      </c>
      <c r="B172" s="19" t="s">
        <v>672</v>
      </c>
      <c r="C172" s="18" t="s">
        <v>190</v>
      </c>
      <c r="D172" s="18" t="s">
        <v>262</v>
      </c>
      <c r="E172" s="18" t="s">
        <v>397</v>
      </c>
      <c r="F172" s="19" t="s">
        <v>672</v>
      </c>
      <c r="G172" s="18" t="s">
        <v>41</v>
      </c>
      <c r="H172" s="18" t="str">
        <f>VLOOKUP(F:F,'[2]26年度申报项目'!$E$1:$H$65536,3,0)</f>
        <v>潭头乡</v>
      </c>
      <c r="I172" s="18" t="str">
        <f>VLOOKUP(F:F,'[2]26年度申报项目'!$E$1:$H$65536,4,0)</f>
        <v>岭背村</v>
      </c>
      <c r="J172" s="20" t="s">
        <v>42</v>
      </c>
      <c r="K172" s="20" t="s">
        <v>92</v>
      </c>
      <c r="L172" s="20">
        <v>122</v>
      </c>
      <c r="M172" s="18">
        <v>122</v>
      </c>
      <c r="N172" s="18">
        <v>0</v>
      </c>
      <c r="O172" s="18">
        <v>0</v>
      </c>
      <c r="P172" s="19" t="s">
        <v>673</v>
      </c>
      <c r="Q172" s="19" t="s">
        <v>674</v>
      </c>
      <c r="R172" s="18" t="s">
        <v>70</v>
      </c>
      <c r="S172" s="18" t="s">
        <v>47</v>
      </c>
      <c r="T172" s="18" t="s">
        <v>399</v>
      </c>
      <c r="U172" s="18" t="s">
        <v>643</v>
      </c>
      <c r="V172" s="18" t="s">
        <v>644</v>
      </c>
      <c r="W172" s="18" t="s">
        <v>675</v>
      </c>
      <c r="X172" s="18">
        <v>396</v>
      </c>
      <c r="Y172" s="18">
        <v>1445</v>
      </c>
      <c r="Z172" s="18">
        <v>100</v>
      </c>
      <c r="AA172" s="18">
        <v>396</v>
      </c>
      <c r="AB172" s="18">
        <v>1445</v>
      </c>
      <c r="AC172" s="20" t="str">
        <f>VLOOKUP(F:F,[1]县直单位!$E$1:$AC$65536,24,0)</f>
        <v>否</v>
      </c>
      <c r="AD172" s="20" t="str">
        <f>VLOOKUP(F:F,[1]县直单位!$E$1:$AC$65536,25,0)</f>
        <v>否</v>
      </c>
      <c r="AE172" s="20" t="s">
        <v>47</v>
      </c>
      <c r="AF172" s="20"/>
    </row>
    <row r="173" s="4" customFormat="1" ht="22.5" spans="1:32">
      <c r="A173" s="18">
        <v>167</v>
      </c>
      <c r="B173" s="19" t="s">
        <v>676</v>
      </c>
      <c r="C173" s="18" t="s">
        <v>38</v>
      </c>
      <c r="D173" s="18" t="s">
        <v>39</v>
      </c>
      <c r="E173" s="18" t="s">
        <v>40</v>
      </c>
      <c r="F173" s="19" t="s">
        <v>676</v>
      </c>
      <c r="G173" s="18" t="s">
        <v>41</v>
      </c>
      <c r="H173" s="18" t="str">
        <f>VLOOKUP(F:F,'[2]26年度申报项目'!$E$1:$H$65536,3,0)</f>
        <v>雅瑶乡</v>
      </c>
      <c r="I173" s="18" t="str">
        <f>VLOOKUP(F:F,'[2]26年度申报项目'!$E$1:$H$65536,4,0)</f>
        <v>黄金村</v>
      </c>
      <c r="J173" s="20" t="s">
        <v>677</v>
      </c>
      <c r="K173" s="20" t="s">
        <v>43</v>
      </c>
      <c r="L173" s="20">
        <v>23</v>
      </c>
      <c r="M173" s="18">
        <v>23</v>
      </c>
      <c r="N173" s="18">
        <v>0</v>
      </c>
      <c r="O173" s="18">
        <v>0</v>
      </c>
      <c r="P173" s="19" t="s">
        <v>678</v>
      </c>
      <c r="Q173" s="19" t="s">
        <v>679</v>
      </c>
      <c r="R173" s="18" t="s">
        <v>66</v>
      </c>
      <c r="S173" s="18" t="s">
        <v>47</v>
      </c>
      <c r="T173" s="18" t="s">
        <v>680</v>
      </c>
      <c r="U173" s="18" t="s">
        <v>681</v>
      </c>
      <c r="V173" s="18" t="s">
        <v>682</v>
      </c>
      <c r="W173" s="18" t="s">
        <v>683</v>
      </c>
      <c r="X173" s="18">
        <v>59</v>
      </c>
      <c r="Y173" s="18">
        <v>190</v>
      </c>
      <c r="Z173" s="18">
        <v>27</v>
      </c>
      <c r="AA173" s="18">
        <v>105</v>
      </c>
      <c r="AB173" s="18">
        <v>190</v>
      </c>
      <c r="AC173" s="20" t="str">
        <f>VLOOKUP(F:F,[1]县直单位!$E$1:$AC$65536,24,0)</f>
        <v>否</v>
      </c>
      <c r="AD173" s="20" t="str">
        <f>VLOOKUP(F:F,[1]县直单位!$E$1:$AC$65536,25,0)</f>
        <v>否</v>
      </c>
      <c r="AE173" s="20" t="s">
        <v>47</v>
      </c>
      <c r="AF173" s="20"/>
    </row>
    <row r="174" s="4" customFormat="1" ht="33.75" spans="1:32">
      <c r="A174" s="18">
        <v>168</v>
      </c>
      <c r="B174" s="19" t="s">
        <v>684</v>
      </c>
      <c r="C174" s="18" t="s">
        <v>38</v>
      </c>
      <c r="D174" s="18" t="s">
        <v>107</v>
      </c>
      <c r="E174" s="18" t="s">
        <v>119</v>
      </c>
      <c r="F174" s="19" t="s">
        <v>684</v>
      </c>
      <c r="G174" s="18" t="s">
        <v>41</v>
      </c>
      <c r="H174" s="18" t="str">
        <f>VLOOKUP(F:F,'[2]26年度申报项目'!$E$1:$H$65536,3,0)</f>
        <v>雅瑶乡</v>
      </c>
      <c r="I174" s="18" t="str">
        <f>VLOOKUP(F:F,'[2]26年度申报项目'!$E$1:$H$65536,4,0)</f>
        <v>雅瑶村</v>
      </c>
      <c r="J174" s="20" t="s">
        <v>677</v>
      </c>
      <c r="K174" s="20" t="s">
        <v>43</v>
      </c>
      <c r="L174" s="20">
        <v>50</v>
      </c>
      <c r="M174" s="18">
        <v>50</v>
      </c>
      <c r="N174" s="18">
        <v>0</v>
      </c>
      <c r="O174" s="18">
        <v>0</v>
      </c>
      <c r="P174" s="19" t="s">
        <v>685</v>
      </c>
      <c r="Q174" s="19" t="s">
        <v>686</v>
      </c>
      <c r="R174" s="18" t="s">
        <v>170</v>
      </c>
      <c r="S174" s="18" t="s">
        <v>47</v>
      </c>
      <c r="T174" s="18" t="s">
        <v>680</v>
      </c>
      <c r="U174" s="18" t="s">
        <v>681</v>
      </c>
      <c r="V174" s="18" t="s">
        <v>682</v>
      </c>
      <c r="W174" s="18" t="s">
        <v>683</v>
      </c>
      <c r="X174" s="18">
        <v>50</v>
      </c>
      <c r="Y174" s="18">
        <v>158</v>
      </c>
      <c r="Z174" s="18">
        <v>15</v>
      </c>
      <c r="AA174" s="18">
        <v>42</v>
      </c>
      <c r="AB174" s="18">
        <v>158</v>
      </c>
      <c r="AC174" s="20" t="str">
        <f>VLOOKUP(F:F,[1]县直单位!$E$1:$AC$65536,24,0)</f>
        <v>否</v>
      </c>
      <c r="AD174" s="20" t="str">
        <f>VLOOKUP(F:F,[1]县直单位!$E$1:$AC$65536,25,0)</f>
        <v>否</v>
      </c>
      <c r="AE174" s="20" t="s">
        <v>47</v>
      </c>
      <c r="AF174" s="20"/>
    </row>
    <row r="175" s="4" customFormat="1" ht="22.5" spans="1:32">
      <c r="A175" s="18">
        <v>169</v>
      </c>
      <c r="B175" s="19" t="s">
        <v>687</v>
      </c>
      <c r="C175" s="18" t="s">
        <v>38</v>
      </c>
      <c r="D175" s="18" t="s">
        <v>107</v>
      </c>
      <c r="E175" s="18" t="s">
        <v>119</v>
      </c>
      <c r="F175" s="19" t="s">
        <v>687</v>
      </c>
      <c r="G175" s="18" t="s">
        <v>41</v>
      </c>
      <c r="H175" s="18" t="str">
        <f>VLOOKUP(F:F,'[2]26年度申报项目'!$E$1:$H$65536,3,0)</f>
        <v>雅瑶乡</v>
      </c>
      <c r="I175" s="18" t="str">
        <f>VLOOKUP(F:F,'[2]26年度申报项目'!$E$1:$H$65536,4,0)</f>
        <v>黄金村</v>
      </c>
      <c r="J175" s="20" t="s">
        <v>677</v>
      </c>
      <c r="K175" s="20" t="s">
        <v>43</v>
      </c>
      <c r="L175" s="20">
        <v>55</v>
      </c>
      <c r="M175" s="18">
        <v>55</v>
      </c>
      <c r="N175" s="18">
        <v>0</v>
      </c>
      <c r="O175" s="18">
        <v>0</v>
      </c>
      <c r="P175" s="19" t="s">
        <v>688</v>
      </c>
      <c r="Q175" s="19" t="s">
        <v>689</v>
      </c>
      <c r="R175" s="18" t="s">
        <v>304</v>
      </c>
      <c r="S175" s="18" t="s">
        <v>47</v>
      </c>
      <c r="T175" s="18" t="s">
        <v>680</v>
      </c>
      <c r="U175" s="18" t="s">
        <v>681</v>
      </c>
      <c r="V175" s="18" t="s">
        <v>682</v>
      </c>
      <c r="W175" s="18" t="s">
        <v>683</v>
      </c>
      <c r="X175" s="18">
        <v>61</v>
      </c>
      <c r="Y175" s="18">
        <v>194</v>
      </c>
      <c r="Z175" s="18">
        <v>23</v>
      </c>
      <c r="AA175" s="18">
        <v>81</v>
      </c>
      <c r="AB175" s="18">
        <v>194</v>
      </c>
      <c r="AC175" s="20" t="str">
        <f>VLOOKUP(F:F,[1]县直单位!$E$1:$AC$65536,24,0)</f>
        <v>否</v>
      </c>
      <c r="AD175" s="20" t="str">
        <f>VLOOKUP(F:F,[1]县直单位!$E$1:$AC$65536,25,0)</f>
        <v>否</v>
      </c>
      <c r="AE175" s="20" t="s">
        <v>47</v>
      </c>
      <c r="AF175" s="20"/>
    </row>
    <row r="176" s="4" customFormat="1" ht="33.75" spans="1:32">
      <c r="A176" s="18">
        <v>170</v>
      </c>
      <c r="B176" s="19" t="s">
        <v>690</v>
      </c>
      <c r="C176" s="18" t="s">
        <v>38</v>
      </c>
      <c r="D176" s="18" t="s">
        <v>107</v>
      </c>
      <c r="E176" s="18" t="s">
        <v>119</v>
      </c>
      <c r="F176" s="19" t="s">
        <v>690</v>
      </c>
      <c r="G176" s="18" t="s">
        <v>41</v>
      </c>
      <c r="H176" s="18" t="str">
        <f>VLOOKUP(F:F,'[2]26年度申报项目'!$E$1:$H$65536,3,0)</f>
        <v>雅瑶乡</v>
      </c>
      <c r="I176" s="18" t="str">
        <f>VLOOKUP(F:F,'[2]26年度申报项目'!$E$1:$H$65536,4,0)</f>
        <v>福田村</v>
      </c>
      <c r="J176" s="20" t="s">
        <v>677</v>
      </c>
      <c r="K176" s="20" t="s">
        <v>43</v>
      </c>
      <c r="L176" s="20">
        <v>95</v>
      </c>
      <c r="M176" s="18">
        <v>95</v>
      </c>
      <c r="N176" s="18">
        <v>0</v>
      </c>
      <c r="O176" s="18">
        <v>0</v>
      </c>
      <c r="P176" s="19" t="s">
        <v>691</v>
      </c>
      <c r="Q176" s="19" t="s">
        <v>692</v>
      </c>
      <c r="R176" s="18" t="s">
        <v>170</v>
      </c>
      <c r="S176" s="18" t="s">
        <v>47</v>
      </c>
      <c r="T176" s="18" t="s">
        <v>680</v>
      </c>
      <c r="U176" s="18" t="s">
        <v>681</v>
      </c>
      <c r="V176" s="18" t="s">
        <v>682</v>
      </c>
      <c r="W176" s="18" t="s">
        <v>683</v>
      </c>
      <c r="X176" s="18">
        <v>112</v>
      </c>
      <c r="Y176" s="18">
        <v>405</v>
      </c>
      <c r="Z176" s="18">
        <v>34</v>
      </c>
      <c r="AA176" s="18">
        <v>128</v>
      </c>
      <c r="AB176" s="18">
        <v>405</v>
      </c>
      <c r="AC176" s="20" t="str">
        <f>VLOOKUP(F:F,[1]县直单位!$E$1:$AC$65536,24,0)</f>
        <v>否</v>
      </c>
      <c r="AD176" s="20" t="str">
        <f>VLOOKUP(F:F,[1]县直单位!$E$1:$AC$65536,25,0)</f>
        <v>否</v>
      </c>
      <c r="AE176" s="20" t="s">
        <v>47</v>
      </c>
      <c r="AF176" s="20"/>
    </row>
    <row r="177" s="4" customFormat="1" ht="33.75" spans="1:33">
      <c r="A177" s="18">
        <v>171</v>
      </c>
      <c r="B177" s="19" t="s">
        <v>693</v>
      </c>
      <c r="C177" s="18" t="s">
        <v>38</v>
      </c>
      <c r="D177" s="18" t="s">
        <v>107</v>
      </c>
      <c r="E177" s="18" t="s">
        <v>119</v>
      </c>
      <c r="F177" s="19" t="s">
        <v>693</v>
      </c>
      <c r="G177" s="18" t="s">
        <v>41</v>
      </c>
      <c r="H177" s="18" t="str">
        <f>VLOOKUP(F:F,'[2]26年度申报项目'!$E$1:$H$65536,3,0)</f>
        <v>雅瑶乡</v>
      </c>
      <c r="I177" s="18" t="str">
        <f>VLOOKUP(F:F,'[2]26年度申报项目'!$E$1:$H$65536,4,0)</f>
        <v>章口村</v>
      </c>
      <c r="J177" s="20" t="s">
        <v>677</v>
      </c>
      <c r="K177" s="20" t="s">
        <v>43</v>
      </c>
      <c r="L177" s="20">
        <v>90</v>
      </c>
      <c r="M177" s="18">
        <v>90</v>
      </c>
      <c r="N177" s="18">
        <v>0</v>
      </c>
      <c r="O177" s="18">
        <v>0</v>
      </c>
      <c r="P177" s="19" t="s">
        <v>694</v>
      </c>
      <c r="Q177" s="19" t="s">
        <v>695</v>
      </c>
      <c r="R177" s="18" t="s">
        <v>66</v>
      </c>
      <c r="S177" s="18" t="s">
        <v>47</v>
      </c>
      <c r="T177" s="18" t="s">
        <v>680</v>
      </c>
      <c r="U177" s="18" t="s">
        <v>681</v>
      </c>
      <c r="V177" s="18" t="s">
        <v>682</v>
      </c>
      <c r="W177" s="18" t="s">
        <v>683</v>
      </c>
      <c r="X177" s="18">
        <v>65</v>
      </c>
      <c r="Y177" s="18">
        <v>275</v>
      </c>
      <c r="Z177" s="18">
        <v>31</v>
      </c>
      <c r="AA177" s="18">
        <v>152</v>
      </c>
      <c r="AB177" s="18">
        <v>275</v>
      </c>
      <c r="AC177" s="20" t="str">
        <f>VLOOKUP(F:F,[1]县直单位!$E$1:$AC$65536,24,0)</f>
        <v>否</v>
      </c>
      <c r="AD177" s="20" t="str">
        <f>VLOOKUP(F:F,[1]县直单位!$E$1:$AC$65536,25,0)</f>
        <v>否</v>
      </c>
      <c r="AE177" s="20" t="s">
        <v>47</v>
      </c>
      <c r="AF177" s="20"/>
    </row>
    <row r="178" s="4" customFormat="1" ht="33.75" spans="1:33">
      <c r="A178" s="18">
        <v>172</v>
      </c>
      <c r="B178" s="19" t="s">
        <v>696</v>
      </c>
      <c r="C178" s="18" t="s">
        <v>38</v>
      </c>
      <c r="D178" s="18" t="s">
        <v>107</v>
      </c>
      <c r="E178" s="18" t="s">
        <v>119</v>
      </c>
      <c r="F178" s="19" t="s">
        <v>696</v>
      </c>
      <c r="G178" s="18" t="s">
        <v>41</v>
      </c>
      <c r="H178" s="18" t="str">
        <f>VLOOKUP(F:F,'[2]26年度申报项目'!$E$1:$H$65536,3,0)</f>
        <v>雅瑶乡</v>
      </c>
      <c r="I178" s="18" t="str">
        <f>VLOOKUP(F:F,'[2]26年度申报项目'!$E$1:$H$65536,4,0)</f>
        <v>苏田村</v>
      </c>
      <c r="J178" s="20" t="s">
        <v>677</v>
      </c>
      <c r="K178" s="20" t="s">
        <v>43</v>
      </c>
      <c r="L178" s="20">
        <v>80</v>
      </c>
      <c r="M178" s="18">
        <v>80</v>
      </c>
      <c r="N178" s="18">
        <v>0</v>
      </c>
      <c r="O178" s="18">
        <v>0</v>
      </c>
      <c r="P178" s="19" t="s">
        <v>697</v>
      </c>
      <c r="Q178" s="19" t="s">
        <v>698</v>
      </c>
      <c r="R178" s="18" t="s">
        <v>66</v>
      </c>
      <c r="S178" s="18" t="s">
        <v>47</v>
      </c>
      <c r="T178" s="18" t="s">
        <v>680</v>
      </c>
      <c r="U178" s="18" t="s">
        <v>681</v>
      </c>
      <c r="V178" s="18" t="s">
        <v>682</v>
      </c>
      <c r="W178" s="18" t="s">
        <v>683</v>
      </c>
      <c r="X178" s="18">
        <v>37</v>
      </c>
      <c r="Y178" s="18">
        <v>134</v>
      </c>
      <c r="Z178" s="18">
        <v>10</v>
      </c>
      <c r="AA178" s="18">
        <v>31</v>
      </c>
      <c r="AB178" s="18">
        <v>134</v>
      </c>
      <c r="AC178" s="20" t="str">
        <f>VLOOKUP(F:F,[1]县直单位!$E$1:$AC$65536,24,0)</f>
        <v>否</v>
      </c>
      <c r="AD178" s="20" t="str">
        <f>VLOOKUP(F:F,[1]县直单位!$E$1:$AC$65536,25,0)</f>
        <v>否</v>
      </c>
      <c r="AE178" s="20" t="s">
        <v>47</v>
      </c>
      <c r="AF178" s="20"/>
    </row>
    <row r="179" s="4" customFormat="1" ht="33.75" spans="1:33">
      <c r="A179" s="18">
        <v>173</v>
      </c>
      <c r="B179" s="19" t="s">
        <v>699</v>
      </c>
      <c r="C179" s="18" t="s">
        <v>190</v>
      </c>
      <c r="D179" s="18" t="s">
        <v>191</v>
      </c>
      <c r="E179" s="18" t="s">
        <v>214</v>
      </c>
      <c r="F179" s="19" t="s">
        <v>699</v>
      </c>
      <c r="G179" s="18" t="s">
        <v>41</v>
      </c>
      <c r="H179" s="18" t="str">
        <f>VLOOKUP(F:F,'[2]26年度申报项目'!$E$1:$H$65536,3,0)</f>
        <v>雅瑶乡</v>
      </c>
      <c r="I179" s="18" t="str">
        <f>VLOOKUP(F:F,'[2]26年度申报项目'!$E$1:$H$65536,4,0)</f>
        <v>车平村</v>
      </c>
      <c r="J179" s="20" t="s">
        <v>677</v>
      </c>
      <c r="K179" s="20" t="s">
        <v>43</v>
      </c>
      <c r="L179" s="20">
        <v>45</v>
      </c>
      <c r="M179" s="18">
        <v>45</v>
      </c>
      <c r="N179" s="18">
        <v>0</v>
      </c>
      <c r="O179" s="18">
        <v>0</v>
      </c>
      <c r="P179" s="19" t="s">
        <v>700</v>
      </c>
      <c r="Q179" s="19" t="s">
        <v>701</v>
      </c>
      <c r="R179" s="18" t="s">
        <v>170</v>
      </c>
      <c r="S179" s="18" t="s">
        <v>47</v>
      </c>
      <c r="T179" s="18" t="s">
        <v>680</v>
      </c>
      <c r="U179" s="18" t="s">
        <v>681</v>
      </c>
      <c r="V179" s="18" t="s">
        <v>682</v>
      </c>
      <c r="W179" s="18" t="s">
        <v>683</v>
      </c>
      <c r="X179" s="18">
        <v>102</v>
      </c>
      <c r="Y179" s="18">
        <v>385</v>
      </c>
      <c r="Z179" s="18">
        <v>51</v>
      </c>
      <c r="AA179" s="18">
        <v>211</v>
      </c>
      <c r="AB179" s="18">
        <v>385</v>
      </c>
      <c r="AC179" s="20" t="str">
        <f>VLOOKUP(F:F,[1]县直单位!$E$1:$AC$65536,24,0)</f>
        <v>否</v>
      </c>
      <c r="AD179" s="20" t="str">
        <f>VLOOKUP(F:F,[1]县直单位!$E$1:$AC$65536,25,0)</f>
        <v>否</v>
      </c>
      <c r="AE179" s="20" t="s">
        <v>47</v>
      </c>
      <c r="AF179" s="20"/>
    </row>
    <row r="180" s="4" customFormat="1" ht="22.5" spans="1:33">
      <c r="A180" s="18">
        <v>174</v>
      </c>
      <c r="B180" s="19" t="s">
        <v>702</v>
      </c>
      <c r="C180" s="18" t="s">
        <v>190</v>
      </c>
      <c r="D180" s="18" t="s">
        <v>262</v>
      </c>
      <c r="E180" s="18" t="s">
        <v>397</v>
      </c>
      <c r="F180" s="19" t="s">
        <v>702</v>
      </c>
      <c r="G180" s="18" t="s">
        <v>41</v>
      </c>
      <c r="H180" s="18" t="str">
        <f>VLOOKUP(F:F,'[2]26年度申报项目'!$E$1:$H$65536,3,0)</f>
        <v>雅瑶乡</v>
      </c>
      <c r="I180" s="18" t="str">
        <f>VLOOKUP(F:F,'[2]26年度申报项目'!$E$1:$H$65536,4,0)</f>
        <v>雅瑶村</v>
      </c>
      <c r="J180" s="20" t="s">
        <v>42</v>
      </c>
      <c r="K180" s="20" t="s">
        <v>92</v>
      </c>
      <c r="L180" s="20">
        <v>50</v>
      </c>
      <c r="M180" s="18">
        <v>50</v>
      </c>
      <c r="N180" s="18">
        <v>0</v>
      </c>
      <c r="O180" s="18">
        <v>0</v>
      </c>
      <c r="P180" s="19" t="s">
        <v>703</v>
      </c>
      <c r="Q180" s="19" t="s">
        <v>508</v>
      </c>
      <c r="R180" s="18" t="s">
        <v>170</v>
      </c>
      <c r="S180" s="18" t="s">
        <v>47</v>
      </c>
      <c r="T180" s="18" t="s">
        <v>399</v>
      </c>
      <c r="U180" s="18" t="s">
        <v>681</v>
      </c>
      <c r="V180" s="18" t="s">
        <v>682</v>
      </c>
      <c r="W180" s="18" t="s">
        <v>683</v>
      </c>
      <c r="X180" s="18">
        <v>421</v>
      </c>
      <c r="Y180" s="18">
        <v>1756</v>
      </c>
      <c r="Z180" s="18">
        <v>155</v>
      </c>
      <c r="AA180" s="18">
        <v>531</v>
      </c>
      <c r="AB180" s="18">
        <v>1756</v>
      </c>
      <c r="AC180" s="18" t="str">
        <f>VLOOKUP(F:F,[1]县直单位!$E$1:$AC$65536,24,0)</f>
        <v>否</v>
      </c>
      <c r="AD180" s="18" t="str">
        <f>VLOOKUP(F:F,[1]县直单位!$E$1:$AC$65536,25,0)</f>
        <v>否</v>
      </c>
      <c r="AE180" s="18" t="s">
        <v>47</v>
      </c>
      <c r="AF180" s="20"/>
    </row>
    <row r="181" s="1" customFormat="1" ht="45" spans="1:33">
      <c r="A181" s="18">
        <v>175</v>
      </c>
      <c r="B181" s="18" t="s">
        <v>704</v>
      </c>
      <c r="C181" s="18" t="s">
        <v>190</v>
      </c>
      <c r="D181" s="18" t="s">
        <v>191</v>
      </c>
      <c r="E181" s="18" t="s">
        <v>223</v>
      </c>
      <c r="F181" s="18" t="s">
        <v>704</v>
      </c>
      <c r="G181" s="18" t="s">
        <v>41</v>
      </c>
      <c r="H181" s="18" t="s">
        <v>364</v>
      </c>
      <c r="I181" s="18" t="s">
        <v>705</v>
      </c>
      <c r="J181" s="18" t="s">
        <v>706</v>
      </c>
      <c r="K181" s="18" t="s">
        <v>707</v>
      </c>
      <c r="L181" s="18">
        <v>50</v>
      </c>
      <c r="M181" s="18">
        <v>50</v>
      </c>
      <c r="N181" s="18">
        <v>0</v>
      </c>
      <c r="O181" s="18">
        <v>0</v>
      </c>
      <c r="P181" s="18" t="s">
        <v>708</v>
      </c>
      <c r="Q181" s="18" t="s">
        <v>709</v>
      </c>
      <c r="R181" s="18" t="s">
        <v>70</v>
      </c>
      <c r="S181" s="18" t="s">
        <v>47</v>
      </c>
      <c r="T181" s="18" t="s">
        <v>116</v>
      </c>
      <c r="U181" s="18" t="s">
        <v>116</v>
      </c>
      <c r="V181" s="18" t="s">
        <v>226</v>
      </c>
      <c r="W181" s="18" t="s">
        <v>227</v>
      </c>
      <c r="X181" s="18">
        <v>83</v>
      </c>
      <c r="Y181" s="18">
        <v>286</v>
      </c>
      <c r="Z181" s="18">
        <v>17</v>
      </c>
      <c r="AA181" s="18">
        <v>65</v>
      </c>
      <c r="AB181" s="18">
        <v>286</v>
      </c>
      <c r="AC181" s="18" t="s">
        <v>212</v>
      </c>
      <c r="AD181" s="18" t="s">
        <v>212</v>
      </c>
      <c r="AE181" s="18" t="s">
        <v>47</v>
      </c>
      <c r="AF181" s="18"/>
      <c r="AG181" s="19"/>
    </row>
    <row r="182" s="1" customFormat="1" ht="33.75" spans="1:33">
      <c r="A182" s="18">
        <v>176</v>
      </c>
      <c r="B182" s="18" t="s">
        <v>710</v>
      </c>
      <c r="C182" s="18" t="s">
        <v>190</v>
      </c>
      <c r="D182" s="18" t="s">
        <v>191</v>
      </c>
      <c r="E182" s="18" t="s">
        <v>223</v>
      </c>
      <c r="F182" s="18" t="s">
        <v>710</v>
      </c>
      <c r="G182" s="18" t="s">
        <v>41</v>
      </c>
      <c r="H182" s="18" t="s">
        <v>364</v>
      </c>
      <c r="I182" s="18" t="s">
        <v>711</v>
      </c>
      <c r="J182" s="18" t="s">
        <v>706</v>
      </c>
      <c r="K182" s="18" t="s">
        <v>707</v>
      </c>
      <c r="L182" s="18">
        <v>30</v>
      </c>
      <c r="M182" s="18">
        <v>30</v>
      </c>
      <c r="N182" s="18">
        <v>0</v>
      </c>
      <c r="O182" s="18">
        <v>0</v>
      </c>
      <c r="P182" s="18" t="s">
        <v>712</v>
      </c>
      <c r="Q182" s="18" t="s">
        <v>709</v>
      </c>
      <c r="R182" s="18" t="s">
        <v>70</v>
      </c>
      <c r="S182" s="18" t="s">
        <v>47</v>
      </c>
      <c r="T182" s="18" t="s">
        <v>116</v>
      </c>
      <c r="U182" s="18" t="s">
        <v>116</v>
      </c>
      <c r="V182" s="18" t="s">
        <v>226</v>
      </c>
      <c r="W182" s="18" t="s">
        <v>227</v>
      </c>
      <c r="X182" s="18">
        <v>96</v>
      </c>
      <c r="Y182" s="18">
        <v>343</v>
      </c>
      <c r="Z182" s="18">
        <v>43</v>
      </c>
      <c r="AA182" s="18">
        <v>186</v>
      </c>
      <c r="AB182" s="18" t="s">
        <v>713</v>
      </c>
      <c r="AC182" s="18" t="str">
        <f>VLOOKUP(F:F,[1]县直单位!$E$1:$AC$65536,24,0)</f>
        <v>否</v>
      </c>
      <c r="AD182" s="18" t="str">
        <f>VLOOKUP(F:F,[1]县直单位!$E$1:$AC$65536,25,0)</f>
        <v>否</v>
      </c>
      <c r="AE182" s="18" t="s">
        <v>47</v>
      </c>
      <c r="AF182" s="18"/>
      <c r="AG182" s="19"/>
    </row>
    <row r="183" s="1" customFormat="1" ht="45" spans="1:33">
      <c r="A183" s="18">
        <v>177</v>
      </c>
      <c r="B183" s="18" t="s">
        <v>714</v>
      </c>
      <c r="C183" s="18" t="s">
        <v>190</v>
      </c>
      <c r="D183" s="18" t="s">
        <v>262</v>
      </c>
      <c r="E183" s="18" t="s">
        <v>397</v>
      </c>
      <c r="F183" s="18" t="s">
        <v>714</v>
      </c>
      <c r="G183" s="18" t="s">
        <v>41</v>
      </c>
      <c r="H183" s="18" t="s">
        <v>715</v>
      </c>
      <c r="I183" s="18" t="s">
        <v>131</v>
      </c>
      <c r="J183" s="18" t="s">
        <v>716</v>
      </c>
      <c r="K183" s="18" t="s">
        <v>717</v>
      </c>
      <c r="L183" s="18">
        <v>57</v>
      </c>
      <c r="M183" s="18">
        <v>57</v>
      </c>
      <c r="N183" s="18">
        <v>0</v>
      </c>
      <c r="O183" s="18">
        <v>0</v>
      </c>
      <c r="P183" s="18" t="s">
        <v>718</v>
      </c>
      <c r="Q183" s="18" t="s">
        <v>719</v>
      </c>
      <c r="R183" s="18" t="s">
        <v>720</v>
      </c>
      <c r="S183" s="18" t="s">
        <v>47</v>
      </c>
      <c r="T183" s="18" t="s">
        <v>399</v>
      </c>
      <c r="U183" s="18" t="s">
        <v>404</v>
      </c>
      <c r="V183" s="18" t="s">
        <v>406</v>
      </c>
      <c r="W183" s="18">
        <v>15878218650</v>
      </c>
      <c r="X183" s="18">
        <v>48</v>
      </c>
      <c r="Y183" s="18">
        <v>180</v>
      </c>
      <c r="Z183" s="18">
        <v>30</v>
      </c>
      <c r="AA183" s="18">
        <v>60</v>
      </c>
      <c r="AB183" s="18" t="s">
        <v>721</v>
      </c>
      <c r="AC183" s="18" t="str">
        <f>VLOOKUP(F:F,[1]县直单位!$E$1:$AC$65536,24,0)</f>
        <v>否</v>
      </c>
      <c r="AD183" s="18" t="str">
        <f>VLOOKUP(F:F,[1]县直单位!$E$1:$AC$65536,25,0)</f>
        <v>否</v>
      </c>
      <c r="AE183" s="18" t="s">
        <v>47</v>
      </c>
      <c r="AF183" s="18"/>
      <c r="AG183" s="19"/>
    </row>
    <row r="184" s="1" customFormat="1" ht="33.75" spans="1:33">
      <c r="A184" s="18">
        <v>178</v>
      </c>
      <c r="B184" s="18" t="s">
        <v>722</v>
      </c>
      <c r="C184" s="18" t="s">
        <v>190</v>
      </c>
      <c r="D184" s="18" t="s">
        <v>262</v>
      </c>
      <c r="E184" s="18" t="s">
        <v>397</v>
      </c>
      <c r="F184" s="18" t="s">
        <v>722</v>
      </c>
      <c r="G184" s="18" t="s">
        <v>41</v>
      </c>
      <c r="H184" s="18" t="s">
        <v>715</v>
      </c>
      <c r="I184" s="18" t="s">
        <v>131</v>
      </c>
      <c r="J184" s="18" t="s">
        <v>723</v>
      </c>
      <c r="K184" s="18" t="s">
        <v>717</v>
      </c>
      <c r="L184" s="18">
        <v>69</v>
      </c>
      <c r="M184" s="18">
        <v>69</v>
      </c>
      <c r="N184" s="18">
        <v>0</v>
      </c>
      <c r="O184" s="18">
        <v>0</v>
      </c>
      <c r="P184" s="18" t="s">
        <v>724</v>
      </c>
      <c r="Q184" s="18" t="s">
        <v>725</v>
      </c>
      <c r="R184" s="18" t="s">
        <v>276</v>
      </c>
      <c r="S184" s="18" t="s">
        <v>47</v>
      </c>
      <c r="T184" s="18" t="s">
        <v>399</v>
      </c>
      <c r="U184" s="18" t="s">
        <v>404</v>
      </c>
      <c r="V184" s="18" t="s">
        <v>406</v>
      </c>
      <c r="W184" s="18">
        <v>15878218650</v>
      </c>
      <c r="X184" s="18">
        <v>58</v>
      </c>
      <c r="Y184" s="18">
        <v>207</v>
      </c>
      <c r="Z184" s="18">
        <v>29</v>
      </c>
      <c r="AA184" s="18">
        <v>45</v>
      </c>
      <c r="AB184" s="18" t="s">
        <v>726</v>
      </c>
      <c r="AC184" s="18" t="str">
        <f>VLOOKUP(F:F,[1]县直单位!$E$1:$AC$65536,24,0)</f>
        <v>否</v>
      </c>
      <c r="AD184" s="18" t="str">
        <f>VLOOKUP(F:F,[1]县直单位!$E$1:$AC$65536,25,0)</f>
        <v>否</v>
      </c>
      <c r="AE184" s="18" t="s">
        <v>47</v>
      </c>
      <c r="AF184" s="18"/>
      <c r="AG184" s="19"/>
    </row>
    <row r="185" s="1" customFormat="1" ht="33.75" spans="1:33">
      <c r="A185" s="18">
        <v>179</v>
      </c>
      <c r="B185" s="18" t="s">
        <v>727</v>
      </c>
      <c r="C185" s="18" t="s">
        <v>190</v>
      </c>
      <c r="D185" s="18" t="s">
        <v>262</v>
      </c>
      <c r="E185" s="18" t="s">
        <v>397</v>
      </c>
      <c r="F185" s="18" t="s">
        <v>727</v>
      </c>
      <c r="G185" s="18" t="s">
        <v>41</v>
      </c>
      <c r="H185" s="18" t="s">
        <v>715</v>
      </c>
      <c r="I185" s="18" t="s">
        <v>728</v>
      </c>
      <c r="J185" s="18" t="s">
        <v>706</v>
      </c>
      <c r="K185" s="18" t="s">
        <v>717</v>
      </c>
      <c r="L185" s="18">
        <v>64</v>
      </c>
      <c r="M185" s="18">
        <v>64</v>
      </c>
      <c r="N185" s="18">
        <v>0</v>
      </c>
      <c r="O185" s="18">
        <v>0</v>
      </c>
      <c r="P185" s="18" t="s">
        <v>729</v>
      </c>
      <c r="Q185" s="18" t="s">
        <v>730</v>
      </c>
      <c r="R185" s="18" t="s">
        <v>276</v>
      </c>
      <c r="S185" s="18" t="s">
        <v>47</v>
      </c>
      <c r="T185" s="18" t="s">
        <v>399</v>
      </c>
      <c r="U185" s="18" t="s">
        <v>404</v>
      </c>
      <c r="V185" s="18" t="s">
        <v>406</v>
      </c>
      <c r="W185" s="18">
        <v>15878218650</v>
      </c>
      <c r="X185" s="18">
        <v>54</v>
      </c>
      <c r="Y185" s="18">
        <v>198</v>
      </c>
      <c r="Z185" s="18">
        <v>20</v>
      </c>
      <c r="AA185" s="18">
        <v>30</v>
      </c>
      <c r="AB185" s="18" t="s">
        <v>731</v>
      </c>
      <c r="AC185" s="18" t="str">
        <f>VLOOKUP(F:F,[1]县直单位!$E$1:$AC$65536,24,0)</f>
        <v>否</v>
      </c>
      <c r="AD185" s="18" t="str">
        <f>VLOOKUP(F:F,[1]县直单位!$E$1:$AC$65536,25,0)</f>
        <v>否</v>
      </c>
      <c r="AE185" s="18" t="s">
        <v>47</v>
      </c>
      <c r="AF185" s="18"/>
      <c r="AG185" s="19"/>
    </row>
    <row r="186" s="1" customFormat="1" ht="33.75" spans="1:33">
      <c r="A186" s="18">
        <v>180</v>
      </c>
      <c r="B186" s="18" t="s">
        <v>732</v>
      </c>
      <c r="C186" s="18" t="s">
        <v>190</v>
      </c>
      <c r="D186" s="18" t="s">
        <v>262</v>
      </c>
      <c r="E186" s="18" t="s">
        <v>397</v>
      </c>
      <c r="F186" s="18" t="s">
        <v>732</v>
      </c>
      <c r="G186" s="18" t="s">
        <v>41</v>
      </c>
      <c r="H186" s="18" t="s">
        <v>715</v>
      </c>
      <c r="I186" s="18" t="s">
        <v>728</v>
      </c>
      <c r="J186" s="18" t="s">
        <v>706</v>
      </c>
      <c r="K186" s="18" t="s">
        <v>717</v>
      </c>
      <c r="L186" s="18">
        <v>60</v>
      </c>
      <c r="M186" s="18">
        <v>60</v>
      </c>
      <c r="N186" s="18">
        <v>0</v>
      </c>
      <c r="O186" s="18">
        <v>0</v>
      </c>
      <c r="P186" s="18" t="s">
        <v>733</v>
      </c>
      <c r="Q186" s="18" t="s">
        <v>734</v>
      </c>
      <c r="R186" s="18" t="s">
        <v>276</v>
      </c>
      <c r="S186" s="18" t="s">
        <v>47</v>
      </c>
      <c r="T186" s="18" t="s">
        <v>399</v>
      </c>
      <c r="U186" s="18" t="s">
        <v>404</v>
      </c>
      <c r="V186" s="18" t="s">
        <v>406</v>
      </c>
      <c r="W186" s="18">
        <v>15878218650</v>
      </c>
      <c r="X186" s="18">
        <v>65</v>
      </c>
      <c r="Y186" s="18">
        <v>236</v>
      </c>
      <c r="Z186" s="18">
        <v>34</v>
      </c>
      <c r="AA186" s="18">
        <v>60</v>
      </c>
      <c r="AB186" s="18" t="s">
        <v>735</v>
      </c>
      <c r="AC186" s="18" t="str">
        <f>VLOOKUP(F:F,[1]县直单位!$E$1:$AC$65536,24,0)</f>
        <v>否</v>
      </c>
      <c r="AD186" s="18" t="str">
        <f>VLOOKUP(F:F,[1]县直单位!$E$1:$AC$65536,25,0)</f>
        <v>否</v>
      </c>
      <c r="AE186" s="18" t="s">
        <v>47</v>
      </c>
      <c r="AF186" s="18"/>
      <c r="AG186" s="19"/>
    </row>
    <row r="187" s="1" customFormat="1" ht="22.5" spans="1:33">
      <c r="A187" s="18">
        <v>181</v>
      </c>
      <c r="B187" s="18" t="s">
        <v>736</v>
      </c>
      <c r="C187" s="18" t="s">
        <v>38</v>
      </c>
      <c r="D187" s="18" t="s">
        <v>39</v>
      </c>
      <c r="E187" s="18" t="s">
        <v>40</v>
      </c>
      <c r="F187" s="18" t="s">
        <v>736</v>
      </c>
      <c r="G187" s="18" t="s">
        <v>41</v>
      </c>
      <c r="H187" s="18" t="s">
        <v>737</v>
      </c>
      <c r="I187" s="18" t="s">
        <v>738</v>
      </c>
      <c r="J187" s="18" t="s">
        <v>739</v>
      </c>
      <c r="K187" s="18" t="s">
        <v>740</v>
      </c>
      <c r="L187" s="18">
        <v>150</v>
      </c>
      <c r="M187" s="18">
        <v>150</v>
      </c>
      <c r="N187" s="18">
        <v>0</v>
      </c>
      <c r="O187" s="18">
        <v>0</v>
      </c>
      <c r="P187" s="18" t="s">
        <v>741</v>
      </c>
      <c r="Q187" s="18" t="s">
        <v>742</v>
      </c>
      <c r="R187" s="18" t="s">
        <v>743</v>
      </c>
      <c r="S187" s="18" t="s">
        <v>47</v>
      </c>
      <c r="T187" s="18" t="s">
        <v>574</v>
      </c>
      <c r="U187" s="18" t="s">
        <v>574</v>
      </c>
      <c r="V187" s="18" t="s">
        <v>575</v>
      </c>
      <c r="W187" s="18">
        <v>18376720905</v>
      </c>
      <c r="X187" s="18">
        <v>132</v>
      </c>
      <c r="Y187" s="18">
        <v>457</v>
      </c>
      <c r="Z187" s="18">
        <v>16</v>
      </c>
      <c r="AA187" s="18">
        <v>69</v>
      </c>
      <c r="AB187" s="18">
        <v>457</v>
      </c>
      <c r="AC187" s="18" t="s">
        <v>212</v>
      </c>
      <c r="AD187" s="18" t="s">
        <v>212</v>
      </c>
      <c r="AE187" s="18" t="s">
        <v>47</v>
      </c>
      <c r="AF187" s="18"/>
      <c r="AG187" s="19"/>
    </row>
    <row r="188" s="1" customFormat="1" ht="33.75" spans="1:33">
      <c r="A188" s="18">
        <v>182</v>
      </c>
      <c r="B188" s="18" t="s">
        <v>744</v>
      </c>
      <c r="C188" s="18" t="s">
        <v>38</v>
      </c>
      <c r="D188" s="18" t="s">
        <v>39</v>
      </c>
      <c r="E188" s="18" t="s">
        <v>40</v>
      </c>
      <c r="F188" s="18" t="s">
        <v>744</v>
      </c>
      <c r="G188" s="18" t="s">
        <v>41</v>
      </c>
      <c r="H188" s="18" t="s">
        <v>737</v>
      </c>
      <c r="I188" s="18" t="s">
        <v>745</v>
      </c>
      <c r="J188" s="18" t="s">
        <v>739</v>
      </c>
      <c r="K188" s="18" t="s">
        <v>740</v>
      </c>
      <c r="L188" s="18">
        <v>50</v>
      </c>
      <c r="M188" s="18">
        <v>50</v>
      </c>
      <c r="N188" s="18">
        <v>0</v>
      </c>
      <c r="O188" s="18">
        <v>0</v>
      </c>
      <c r="P188" s="18" t="s">
        <v>746</v>
      </c>
      <c r="Q188" s="18" t="s">
        <v>747</v>
      </c>
      <c r="R188" s="18" t="s">
        <v>170</v>
      </c>
      <c r="S188" s="18" t="s">
        <v>47</v>
      </c>
      <c r="T188" s="18" t="s">
        <v>574</v>
      </c>
      <c r="U188" s="18" t="s">
        <v>574</v>
      </c>
      <c r="V188" s="18" t="s">
        <v>575</v>
      </c>
      <c r="W188" s="18">
        <f>W195</f>
        <v>18174770415</v>
      </c>
      <c r="X188" s="18">
        <v>54</v>
      </c>
      <c r="Y188" s="18">
        <v>290</v>
      </c>
      <c r="Z188" s="18">
        <v>11</v>
      </c>
      <c r="AA188" s="18">
        <v>75</v>
      </c>
      <c r="AB188" s="18">
        <v>290</v>
      </c>
      <c r="AC188" s="18" t="str">
        <f>VLOOKUP(F:F,[1]县直单位!$E$1:$AC$65536,24,0)</f>
        <v>否</v>
      </c>
      <c r="AD188" s="18" t="str">
        <f>VLOOKUP(F:F,[1]县直单位!$E$1:$AC$65536,25,0)</f>
        <v>否</v>
      </c>
      <c r="AE188" s="18" t="s">
        <v>47</v>
      </c>
      <c r="AF188" s="18"/>
      <c r="AG188" s="19"/>
    </row>
    <row r="189" s="1" customFormat="1" ht="22.5" spans="1:33">
      <c r="A189" s="18">
        <v>183</v>
      </c>
      <c r="B189" s="18" t="s">
        <v>748</v>
      </c>
      <c r="C189" s="18" t="s">
        <v>38</v>
      </c>
      <c r="D189" s="18" t="s">
        <v>39</v>
      </c>
      <c r="E189" s="18" t="s">
        <v>40</v>
      </c>
      <c r="F189" s="18" t="s">
        <v>748</v>
      </c>
      <c r="G189" s="18" t="s">
        <v>41</v>
      </c>
      <c r="H189" s="18" t="s">
        <v>737</v>
      </c>
      <c r="I189" s="18" t="s">
        <v>749</v>
      </c>
      <c r="J189" s="18" t="s">
        <v>739</v>
      </c>
      <c r="K189" s="18" t="s">
        <v>740</v>
      </c>
      <c r="L189" s="18">
        <v>50</v>
      </c>
      <c r="M189" s="18">
        <v>50</v>
      </c>
      <c r="N189" s="18">
        <v>0</v>
      </c>
      <c r="O189" s="18">
        <v>0</v>
      </c>
      <c r="P189" s="18" t="s">
        <v>750</v>
      </c>
      <c r="Q189" s="18" t="s">
        <v>751</v>
      </c>
      <c r="R189" s="18" t="s">
        <v>304</v>
      </c>
      <c r="S189" s="18" t="s">
        <v>47</v>
      </c>
      <c r="T189" s="18" t="s">
        <v>574</v>
      </c>
      <c r="U189" s="18" t="s">
        <v>574</v>
      </c>
      <c r="V189" s="18" t="s">
        <v>575</v>
      </c>
      <c r="W189" s="18">
        <f>W196</f>
        <v>0</v>
      </c>
      <c r="X189" s="18">
        <v>54</v>
      </c>
      <c r="Y189" s="18">
        <v>290</v>
      </c>
      <c r="Z189" s="18">
        <v>11</v>
      </c>
      <c r="AA189" s="18">
        <v>75</v>
      </c>
      <c r="AB189" s="18">
        <v>290</v>
      </c>
      <c r="AC189" s="18" t="str">
        <f>VLOOKUP(F:F,[1]县直单位!$E$1:$AC$65536,24,0)</f>
        <v>否</v>
      </c>
      <c r="AD189" s="18" t="str">
        <f>VLOOKUP(F:F,[1]县直单位!$E$1:$AC$65536,25,0)</f>
        <v>否</v>
      </c>
      <c r="AE189" s="18" t="s">
        <v>47</v>
      </c>
      <c r="AF189" s="18"/>
      <c r="AG189" s="19"/>
    </row>
    <row r="190" s="1" customFormat="1" ht="22.5" spans="1:33">
      <c r="A190" s="18">
        <v>184</v>
      </c>
      <c r="B190" s="18" t="s">
        <v>752</v>
      </c>
      <c r="C190" s="18" t="s">
        <v>38</v>
      </c>
      <c r="D190" s="18" t="s">
        <v>39</v>
      </c>
      <c r="E190" s="18" t="s">
        <v>40</v>
      </c>
      <c r="F190" s="18" t="s">
        <v>752</v>
      </c>
      <c r="G190" s="18" t="s">
        <v>41</v>
      </c>
      <c r="H190" s="18" t="s">
        <v>737</v>
      </c>
      <c r="I190" s="18" t="s">
        <v>738</v>
      </c>
      <c r="J190" s="18" t="s">
        <v>739</v>
      </c>
      <c r="K190" s="18" t="s">
        <v>740</v>
      </c>
      <c r="L190" s="18">
        <v>30</v>
      </c>
      <c r="M190" s="18">
        <v>30</v>
      </c>
      <c r="N190" s="18">
        <v>0</v>
      </c>
      <c r="O190" s="18">
        <v>0</v>
      </c>
      <c r="P190" s="18" t="s">
        <v>753</v>
      </c>
      <c r="Q190" s="18" t="s">
        <v>742</v>
      </c>
      <c r="R190" s="18" t="s">
        <v>170</v>
      </c>
      <c r="S190" s="18" t="s">
        <v>47</v>
      </c>
      <c r="T190" s="18" t="s">
        <v>574</v>
      </c>
      <c r="U190" s="18" t="s">
        <v>574</v>
      </c>
      <c r="V190" s="18" t="s">
        <v>575</v>
      </c>
      <c r="W190" s="18">
        <f>W203</f>
        <v>0</v>
      </c>
      <c r="X190" s="18">
        <v>61</v>
      </c>
      <c r="Y190" s="18">
        <v>196</v>
      </c>
      <c r="Z190" s="18">
        <v>13</v>
      </c>
      <c r="AA190" s="18">
        <v>63</v>
      </c>
      <c r="AB190" s="18">
        <v>196</v>
      </c>
      <c r="AC190" s="18" t="s">
        <v>212</v>
      </c>
      <c r="AD190" s="18" t="s">
        <v>212</v>
      </c>
      <c r="AE190" s="18" t="s">
        <v>47</v>
      </c>
      <c r="AF190" s="18"/>
      <c r="AG190" s="19"/>
    </row>
    <row r="191" s="1" customFormat="1" ht="45" spans="1:33">
      <c r="A191" s="18">
        <v>185</v>
      </c>
      <c r="B191" s="18" t="s">
        <v>754</v>
      </c>
      <c r="C191" s="18" t="s">
        <v>190</v>
      </c>
      <c r="D191" s="18" t="s">
        <v>262</v>
      </c>
      <c r="E191" s="18" t="s">
        <v>397</v>
      </c>
      <c r="F191" s="18" t="s">
        <v>754</v>
      </c>
      <c r="G191" s="18" t="s">
        <v>41</v>
      </c>
      <c r="H191" s="18" t="s">
        <v>755</v>
      </c>
      <c r="I191" s="18" t="s">
        <v>756</v>
      </c>
      <c r="J191" s="18" t="s">
        <v>706</v>
      </c>
      <c r="K191" s="18" t="s">
        <v>717</v>
      </c>
      <c r="L191" s="18">
        <v>400</v>
      </c>
      <c r="M191" s="18">
        <v>400</v>
      </c>
      <c r="N191" s="18">
        <v>0</v>
      </c>
      <c r="O191" s="18">
        <v>0</v>
      </c>
      <c r="P191" s="18" t="s">
        <v>757</v>
      </c>
      <c r="Q191" s="18" t="s">
        <v>758</v>
      </c>
      <c r="R191" s="18" t="s">
        <v>180</v>
      </c>
      <c r="S191" s="18" t="s">
        <v>47</v>
      </c>
      <c r="T191" s="18" t="s">
        <v>399</v>
      </c>
      <c r="U191" s="18" t="s">
        <v>602</v>
      </c>
      <c r="V191" s="18" t="s">
        <v>603</v>
      </c>
      <c r="W191" s="18">
        <v>18174770415</v>
      </c>
      <c r="X191" s="18">
        <v>335</v>
      </c>
      <c r="Y191" s="18">
        <v>1097</v>
      </c>
      <c r="Z191" s="18">
        <v>49</v>
      </c>
      <c r="AA191" s="18">
        <v>193</v>
      </c>
      <c r="AB191" s="18">
        <v>1097</v>
      </c>
      <c r="AC191" s="18" t="s">
        <v>212</v>
      </c>
      <c r="AD191" s="18" t="s">
        <v>212</v>
      </c>
      <c r="AE191" s="18"/>
      <c r="AF191" s="18"/>
      <c r="AG191" s="19"/>
    </row>
    <row r="192" s="1" customFormat="1" ht="33.75" spans="1:33">
      <c r="A192" s="18">
        <v>186</v>
      </c>
      <c r="B192" s="18" t="s">
        <v>759</v>
      </c>
      <c r="C192" s="18" t="s">
        <v>190</v>
      </c>
      <c r="D192" s="18" t="s">
        <v>262</v>
      </c>
      <c r="E192" s="18" t="s">
        <v>397</v>
      </c>
      <c r="F192" s="18" t="s">
        <v>759</v>
      </c>
      <c r="G192" s="18" t="s">
        <v>41</v>
      </c>
      <c r="H192" s="18" t="s">
        <v>755</v>
      </c>
      <c r="I192" s="18" t="s">
        <v>756</v>
      </c>
      <c r="J192" s="18" t="s">
        <v>706</v>
      </c>
      <c r="K192" s="18" t="s">
        <v>717</v>
      </c>
      <c r="L192" s="18">
        <v>48</v>
      </c>
      <c r="M192" s="18">
        <v>48</v>
      </c>
      <c r="N192" s="18">
        <v>0</v>
      </c>
      <c r="O192" s="18">
        <v>0</v>
      </c>
      <c r="P192" s="18" t="s">
        <v>760</v>
      </c>
      <c r="Q192" s="18" t="s">
        <v>761</v>
      </c>
      <c r="R192" s="18" t="s">
        <v>180</v>
      </c>
      <c r="S192" s="18" t="s">
        <v>47</v>
      </c>
      <c r="T192" s="18" t="s">
        <v>399</v>
      </c>
      <c r="U192" s="18" t="s">
        <v>602</v>
      </c>
      <c r="V192" s="18" t="s">
        <v>603</v>
      </c>
      <c r="W192" s="18">
        <v>18174770415</v>
      </c>
      <c r="X192" s="18">
        <v>198</v>
      </c>
      <c r="Y192" s="18">
        <v>396</v>
      </c>
      <c r="Z192" s="18">
        <v>33</v>
      </c>
      <c r="AA192" s="18">
        <v>109</v>
      </c>
      <c r="AB192" s="18">
        <v>396</v>
      </c>
      <c r="AC192" s="18" t="s">
        <v>212</v>
      </c>
      <c r="AD192" s="18" t="s">
        <v>212</v>
      </c>
      <c r="AE192" s="18"/>
      <c r="AF192" s="18"/>
      <c r="AG192" s="19"/>
    </row>
    <row r="193" s="1" customFormat="1" ht="37" customHeight="1" spans="1:33">
      <c r="A193" s="18">
        <v>187</v>
      </c>
      <c r="B193" s="18" t="s">
        <v>762</v>
      </c>
      <c r="C193" s="18" t="s">
        <v>190</v>
      </c>
      <c r="D193" s="18" t="s">
        <v>262</v>
      </c>
      <c r="E193" s="18" t="s">
        <v>397</v>
      </c>
      <c r="F193" s="18" t="s">
        <v>762</v>
      </c>
      <c r="G193" s="18" t="s">
        <v>41</v>
      </c>
      <c r="H193" s="18" t="s">
        <v>755</v>
      </c>
      <c r="I193" s="18" t="s">
        <v>763</v>
      </c>
      <c r="J193" s="18" t="s">
        <v>706</v>
      </c>
      <c r="K193" s="18" t="s">
        <v>717</v>
      </c>
      <c r="L193" s="18">
        <v>7.5</v>
      </c>
      <c r="M193" s="18">
        <v>7.5</v>
      </c>
      <c r="N193" s="18">
        <v>0</v>
      </c>
      <c r="O193" s="18">
        <v>0</v>
      </c>
      <c r="P193" s="18" t="s">
        <v>764</v>
      </c>
      <c r="Q193" s="18" t="s">
        <v>761</v>
      </c>
      <c r="R193" s="18" t="s">
        <v>180</v>
      </c>
      <c r="S193" s="18" t="s">
        <v>47</v>
      </c>
      <c r="T193" s="18" t="s">
        <v>399</v>
      </c>
      <c r="U193" s="18" t="s">
        <v>602</v>
      </c>
      <c r="V193" s="18" t="s">
        <v>603</v>
      </c>
      <c r="W193" s="18">
        <v>18174770415</v>
      </c>
      <c r="X193" s="18">
        <v>56</v>
      </c>
      <c r="Y193" s="18">
        <v>225</v>
      </c>
      <c r="Z193" s="18">
        <v>9</v>
      </c>
      <c r="AA193" s="18">
        <v>33</v>
      </c>
      <c r="AB193" s="18">
        <v>225</v>
      </c>
      <c r="AC193" s="18" t="s">
        <v>212</v>
      </c>
      <c r="AD193" s="18" t="s">
        <v>212</v>
      </c>
      <c r="AE193" s="18" t="s">
        <v>47</v>
      </c>
      <c r="AF193" s="18"/>
      <c r="AG193" s="19"/>
    </row>
    <row r="194" s="1" customFormat="1" ht="37" customHeight="1" spans="1:33">
      <c r="A194" s="18">
        <v>188</v>
      </c>
      <c r="B194" s="18" t="s">
        <v>765</v>
      </c>
      <c r="C194" s="18" t="s">
        <v>190</v>
      </c>
      <c r="D194" s="18" t="s">
        <v>262</v>
      </c>
      <c r="E194" s="18" t="s">
        <v>397</v>
      </c>
      <c r="F194" s="18" t="s">
        <v>765</v>
      </c>
      <c r="G194" s="18" t="s">
        <v>41</v>
      </c>
      <c r="H194" s="18" t="s">
        <v>755</v>
      </c>
      <c r="I194" s="18" t="s">
        <v>763</v>
      </c>
      <c r="J194" s="18" t="s">
        <v>706</v>
      </c>
      <c r="K194" s="18" t="s">
        <v>717</v>
      </c>
      <c r="L194" s="18">
        <v>6</v>
      </c>
      <c r="M194" s="18">
        <v>6</v>
      </c>
      <c r="N194" s="18">
        <v>0</v>
      </c>
      <c r="O194" s="18">
        <v>0</v>
      </c>
      <c r="P194" s="18" t="s">
        <v>766</v>
      </c>
      <c r="Q194" s="18" t="s">
        <v>761</v>
      </c>
      <c r="R194" s="18" t="s">
        <v>180</v>
      </c>
      <c r="S194" s="18" t="s">
        <v>47</v>
      </c>
      <c r="T194" s="18" t="s">
        <v>399</v>
      </c>
      <c r="U194" s="18" t="s">
        <v>602</v>
      </c>
      <c r="V194" s="18" t="s">
        <v>603</v>
      </c>
      <c r="W194" s="18">
        <v>18174770415</v>
      </c>
      <c r="X194" s="18">
        <v>43</v>
      </c>
      <c r="Y194" s="18">
        <v>172</v>
      </c>
      <c r="Z194" s="18">
        <v>3</v>
      </c>
      <c r="AA194" s="18">
        <v>14</v>
      </c>
      <c r="AB194" s="18">
        <v>172</v>
      </c>
      <c r="AC194" s="18" t="s">
        <v>212</v>
      </c>
      <c r="AD194" s="18" t="s">
        <v>212</v>
      </c>
      <c r="AE194" s="18" t="s">
        <v>47</v>
      </c>
      <c r="AF194" s="18"/>
      <c r="AG194" s="19"/>
    </row>
    <row r="195" s="1" customFormat="1" ht="37" customHeight="1" spans="1:33">
      <c r="A195" s="18">
        <v>189</v>
      </c>
      <c r="B195" s="18" t="s">
        <v>767</v>
      </c>
      <c r="C195" s="18" t="s">
        <v>190</v>
      </c>
      <c r="D195" s="18" t="s">
        <v>262</v>
      </c>
      <c r="E195" s="18" t="s">
        <v>397</v>
      </c>
      <c r="F195" s="18" t="s">
        <v>767</v>
      </c>
      <c r="G195" s="18" t="s">
        <v>41</v>
      </c>
      <c r="H195" s="18" t="s">
        <v>755</v>
      </c>
      <c r="I195" s="18" t="s">
        <v>763</v>
      </c>
      <c r="J195" s="18" t="s">
        <v>706</v>
      </c>
      <c r="K195" s="18" t="s">
        <v>717</v>
      </c>
      <c r="L195" s="18">
        <v>1.5</v>
      </c>
      <c r="M195" s="18">
        <v>1.5</v>
      </c>
      <c r="N195" s="18">
        <v>0</v>
      </c>
      <c r="O195" s="18">
        <v>0</v>
      </c>
      <c r="P195" s="18" t="s">
        <v>768</v>
      </c>
      <c r="Q195" s="18" t="s">
        <v>761</v>
      </c>
      <c r="R195" s="18" t="s">
        <v>180</v>
      </c>
      <c r="S195" s="18" t="s">
        <v>47</v>
      </c>
      <c r="T195" s="18" t="s">
        <v>399</v>
      </c>
      <c r="U195" s="18" t="s">
        <v>602</v>
      </c>
      <c r="V195" s="18" t="s">
        <v>603</v>
      </c>
      <c r="W195" s="18">
        <v>18174770415</v>
      </c>
      <c r="X195" s="18">
        <v>43</v>
      </c>
      <c r="Y195" s="18">
        <v>172</v>
      </c>
      <c r="Z195" s="18">
        <v>3</v>
      </c>
      <c r="AA195" s="18">
        <v>14</v>
      </c>
      <c r="AB195" s="18">
        <v>172</v>
      </c>
      <c r="AC195" s="18" t="s">
        <v>212</v>
      </c>
      <c r="AD195" s="18" t="s">
        <v>212</v>
      </c>
      <c r="AE195" s="18" t="s">
        <v>47</v>
      </c>
      <c r="AF195" s="18"/>
      <c r="AG195" s="19"/>
    </row>
  </sheetData>
  <autoFilter xmlns:etc="http://www.wps.cn/officeDocument/2017/etCustomData" ref="A5:AF195" etc:filterBottomFollowUsedRange="0">
    <extLst/>
  </autoFilter>
  <mergeCells count="22">
    <mergeCell ref="A2:AF2"/>
    <mergeCell ref="G4:I4"/>
    <mergeCell ref="J4:K4"/>
    <mergeCell ref="L4:O4"/>
    <mergeCell ref="X4:AB4"/>
    <mergeCell ref="A4:A5"/>
    <mergeCell ref="C4:C5"/>
    <mergeCell ref="D4:D5"/>
    <mergeCell ref="E4:E5"/>
    <mergeCell ref="F4:F5"/>
    <mergeCell ref="P4:P5"/>
    <mergeCell ref="Q4:Q5"/>
    <mergeCell ref="R4:R5"/>
    <mergeCell ref="S4:S5"/>
    <mergeCell ref="T4:T5"/>
    <mergeCell ref="U4:U5"/>
    <mergeCell ref="V4:V5"/>
    <mergeCell ref="W4:W5"/>
    <mergeCell ref="AC4:AC5"/>
    <mergeCell ref="AD4:AD5"/>
    <mergeCell ref="AE4:AE5"/>
    <mergeCell ref="AF4:AF5"/>
  </mergeCells>
  <printOptions horizontalCentered="1"/>
  <pageMargins left="0.196527777777778" right="0" top="0.196527777777778" bottom="0.196527777777778" header="0.298611111111111" footer="0.298611111111111"/>
  <pageSetup paperSize="9" scale="3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融安县2026年项目纳入年度计划实施申报表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@心已远</cp:lastModifiedBy>
  <dcterms:created xsi:type="dcterms:W3CDTF">2025-11-27T08:30:00Z</dcterms:created>
  <dcterms:modified xsi:type="dcterms:W3CDTF">2025-11-29T02:55:45Z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EC26F8FA5E8A44BFAF108D5CEB86C987_13</vt:lpwstr>
  </property>
  <property fmtid="{D5CDD505-2E9C-101B-9397-08002B2CF9AE}" pid="3" name="KSOProductBuildVer">
    <vt:lpwstr>2052-12.1.0.23542</vt:lpwstr>
  </property>
</Properties>
</file>